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rak\OneDrive\デスクトップ\"/>
    </mc:Choice>
  </mc:AlternateContent>
  <xr:revisionPtr revIDLastSave="0" documentId="13_ncr:1_{6FB8CD1D-5B8E-4C51-AD4F-029E72BAB1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個人一覧" sheetId="5" r:id="rId1"/>
    <sheet name="リレー一覧" sheetId="4" r:id="rId2"/>
  </sheets>
  <definedNames>
    <definedName name="_xlnm._FilterDatabase" localSheetId="1" hidden="1">リレー一覧!$A$6:$J$9</definedName>
    <definedName name="_xlnm._FilterDatabase" localSheetId="0" hidden="1">個人一覧!$A$1:$O$63</definedName>
    <definedName name="_xlnm.Print_Area" localSheetId="0">個人一覧!$A$1:$O$65</definedName>
    <definedName name="_xlnm.Print_Titles" localSheetId="0">個人一覧!$1:$9</definedName>
    <definedName name="種目コード" localSheetId="0">個人一覧!#REF!</definedName>
    <definedName name="種目コード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5" l="1"/>
  <c r="G5" i="5"/>
  <c r="G4" i="5"/>
  <c r="J21" i="5" l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7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9" i="5"/>
  <c r="S8" i="5"/>
  <c r="S7" i="5"/>
  <c r="X8" i="5" l="1"/>
  <c r="X11" i="5"/>
  <c r="X15" i="5"/>
  <c r="X16" i="5"/>
  <c r="X17" i="5"/>
  <c r="X23" i="5"/>
  <c r="U13" i="5"/>
  <c r="U21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J52" i="5"/>
  <c r="M51" i="5"/>
  <c r="J51" i="5"/>
  <c r="M50" i="5"/>
  <c r="J50" i="5"/>
  <c r="M49" i="5"/>
  <c r="J49" i="5"/>
  <c r="M48" i="5"/>
  <c r="J48" i="5"/>
  <c r="M47" i="5"/>
  <c r="J47" i="5"/>
  <c r="M46" i="5"/>
  <c r="J46" i="5"/>
  <c r="M45" i="5"/>
  <c r="J45" i="5"/>
  <c r="M44" i="5"/>
  <c r="J44" i="5"/>
  <c r="M43" i="5"/>
  <c r="J43" i="5"/>
  <c r="M42" i="5"/>
  <c r="J42" i="5"/>
  <c r="M41" i="5"/>
  <c r="J41" i="5"/>
  <c r="M40" i="5"/>
  <c r="J40" i="5"/>
  <c r="M39" i="5"/>
  <c r="J39" i="5"/>
  <c r="M38" i="5"/>
  <c r="J38" i="5"/>
  <c r="M37" i="5"/>
  <c r="J37" i="5"/>
  <c r="M36" i="5"/>
  <c r="J36" i="5"/>
  <c r="M35" i="5"/>
  <c r="J35" i="5"/>
  <c r="M34" i="5"/>
  <c r="J34" i="5"/>
  <c r="M33" i="5"/>
  <c r="J33" i="5"/>
  <c r="M32" i="5"/>
  <c r="J32" i="5"/>
  <c r="M31" i="5"/>
  <c r="J31" i="5"/>
  <c r="M30" i="5"/>
  <c r="J30" i="5"/>
  <c r="M29" i="5"/>
  <c r="J29" i="5"/>
  <c r="M28" i="5"/>
  <c r="J28" i="5"/>
  <c r="M27" i="5"/>
  <c r="J27" i="5"/>
  <c r="M26" i="5"/>
  <c r="J26" i="5"/>
  <c r="M25" i="5"/>
  <c r="J25" i="5"/>
  <c r="M24" i="5"/>
  <c r="J24" i="5"/>
  <c r="M23" i="5"/>
  <c r="J23" i="5"/>
  <c r="M22" i="5"/>
  <c r="J22" i="5"/>
  <c r="M20" i="5"/>
  <c r="J20" i="5"/>
  <c r="X19" i="5"/>
  <c r="M19" i="5"/>
  <c r="J19" i="5"/>
  <c r="M18" i="5"/>
  <c r="J18" i="5"/>
  <c r="M17" i="5"/>
  <c r="J17" i="5"/>
  <c r="M16" i="5"/>
  <c r="J16" i="5"/>
  <c r="M15" i="5"/>
  <c r="J15" i="5"/>
  <c r="M14" i="5"/>
  <c r="J14" i="5"/>
  <c r="M13" i="5"/>
  <c r="J13" i="5"/>
  <c r="M12" i="5"/>
  <c r="J12" i="5"/>
  <c r="M11" i="5"/>
  <c r="J11" i="5"/>
  <c r="M10" i="5"/>
  <c r="J10" i="5"/>
  <c r="M7" i="5"/>
  <c r="J7" i="5"/>
  <c r="U22" i="5" l="1"/>
  <c r="U14" i="5"/>
  <c r="X20" i="5"/>
  <c r="X13" i="5"/>
  <c r="X18" i="5"/>
  <c r="U16" i="5"/>
  <c r="X9" i="5"/>
  <c r="U12" i="5"/>
  <c r="U20" i="5"/>
  <c r="U19" i="5"/>
  <c r="U11" i="5"/>
  <c r="X21" i="5"/>
  <c r="U10" i="5"/>
  <c r="U18" i="5"/>
  <c r="X12" i="5"/>
  <c r="U9" i="5"/>
  <c r="U8" i="5"/>
  <c r="X10" i="5"/>
  <c r="U27" i="5"/>
  <c r="U17" i="5"/>
  <c r="X22" i="5"/>
  <c r="X14" i="5"/>
  <c r="X27" i="5"/>
  <c r="X26" i="5"/>
  <c r="X24" i="5"/>
  <c r="X25" i="5"/>
  <c r="X7" i="5"/>
  <c r="U26" i="5"/>
  <c r="U25" i="5"/>
  <c r="U24" i="5"/>
  <c r="U23" i="5"/>
  <c r="U15" i="5"/>
  <c r="U7" i="5"/>
  <c r="U29" i="5" l="1"/>
  <c r="X29" i="5"/>
</calcChain>
</file>

<file path=xl/sharedStrings.xml><?xml version="1.0" encoding="utf-8"?>
<sst xmlns="http://schemas.openxmlformats.org/spreadsheetml/2006/main" count="141" uniqueCount="130">
  <si>
    <t>大会名：</t>
  </si>
  <si>
    <t>種目名</t>
  </si>
  <si>
    <t>性別</t>
  </si>
  <si>
    <t>1人目</t>
  </si>
  <si>
    <t>２人目</t>
  </si>
  <si>
    <t>３人目</t>
  </si>
  <si>
    <t>4人目</t>
  </si>
  <si>
    <t>5人目</t>
  </si>
  <si>
    <t>６人目</t>
  </si>
  <si>
    <t>記載責任者：</t>
    <phoneticPr fontId="2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</si>
  <si>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2"/>
  </si>
  <si>
    <t>女子：</t>
    <rPh sb="0" eb="2">
      <t>ジョシ</t>
    </rPh>
    <phoneticPr fontId="2"/>
  </si>
  <si>
    <t>出場種目２</t>
    <phoneticPr fontId="2"/>
  </si>
  <si>
    <t>出場種目１</t>
    <phoneticPr fontId="2"/>
  </si>
  <si>
    <t>↓</t>
  </si>
  <si>
    <t>リレー</t>
    <phoneticPr fontId="2"/>
  </si>
  <si>
    <t>リレー出場者には、○印を入れてください。</t>
    <rPh sb="3" eb="6">
      <t>シュツジョウシャ</t>
    </rPh>
    <rPh sb="10" eb="11">
      <t>シルシ</t>
    </rPh>
    <rPh sb="12" eb="13">
      <t>イ</t>
    </rPh>
    <phoneticPr fontId="2"/>
  </si>
  <si>
    <t>大会名：</t>
    <rPh sb="0" eb="3">
      <t>タイカイメイ</t>
    </rPh>
    <phoneticPr fontId="2"/>
  </si>
  <si>
    <t>学校名：</t>
    <rPh sb="0" eb="3">
      <t>ガッコウメイ</t>
    </rPh>
    <phoneticPr fontId="2"/>
  </si>
  <si>
    <t>記載責任者：</t>
    <rPh sb="0" eb="2">
      <t>キサイ</t>
    </rPh>
    <rPh sb="2" eb="5">
      <t>セキニンシャ</t>
    </rPh>
    <phoneticPr fontId="2"/>
  </si>
  <si>
    <t>種目ｺｰﾄﾞ</t>
    <phoneticPr fontId="2"/>
  </si>
  <si>
    <t>種目ｺｰﾄﾞ</t>
    <phoneticPr fontId="2"/>
  </si>
  <si>
    <t>4×100m</t>
    <phoneticPr fontId="2"/>
  </si>
  <si>
    <t>0001156</t>
    <phoneticPr fontId="2"/>
  </si>
  <si>
    <t>00211</t>
    <phoneticPr fontId="2"/>
  </si>
  <si>
    <t>33</t>
    <phoneticPr fontId="2"/>
  </si>
  <si>
    <t>1</t>
    <phoneticPr fontId="2"/>
  </si>
  <si>
    <t>3</t>
    <phoneticPr fontId="2"/>
  </si>
  <si>
    <t>345</t>
    <phoneticPr fontId="2"/>
  </si>
  <si>
    <t>&lt;記入例&gt;</t>
    <rPh sb="1" eb="3">
      <t>キニュウ</t>
    </rPh>
    <rPh sb="3" eb="4">
      <t>レイ</t>
    </rPh>
    <phoneticPr fontId="2"/>
  </si>
  <si>
    <t>04999</t>
    <phoneticPr fontId="2"/>
  </si>
  <si>
    <t>346*</t>
    <phoneticPr fontId="2"/>
  </si>
  <si>
    <t>347*</t>
    <phoneticPr fontId="2"/>
  </si>
  <si>
    <t>352*</t>
    <phoneticPr fontId="2"/>
  </si>
  <si>
    <t>343*</t>
    <phoneticPr fontId="2"/>
  </si>
  <si>
    <t>333*</t>
    <phoneticPr fontId="2"/>
  </si>
  <si>
    <t>362*</t>
    <phoneticPr fontId="2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</si>
  <si>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2"/>
  </si>
  <si>
    <r>
      <t>記録</t>
    </r>
    <r>
      <rPr>
        <sz val="11"/>
        <color indexed="53"/>
        <rFont val="ＭＳ Ｐゴシック"/>
        <family val="3"/>
        <charset val="128"/>
      </rPr>
      <t>※</t>
    </r>
    <phoneticPr fontId="2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</si>
  <si>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2"/>
  </si>
  <si>
    <t>学年
一般は年齢</t>
    <rPh sb="3" eb="5">
      <t>イッパン</t>
    </rPh>
    <rPh sb="6" eb="8">
      <t>ネンレイ</t>
    </rPh>
    <phoneticPr fontId="2"/>
  </si>
  <si>
    <t>学校・クラブ</t>
    <phoneticPr fontId="2"/>
  </si>
  <si>
    <t>県　３３</t>
    <rPh sb="0" eb="1">
      <t>ケン</t>
    </rPh>
    <phoneticPr fontId="2"/>
  </si>
  <si>
    <t>所属名</t>
    <rPh sb="0" eb="1">
      <t>メイ</t>
    </rPh>
    <phoneticPr fontId="2"/>
  </si>
  <si>
    <t>学校名</t>
    <rPh sb="0" eb="2">
      <t>ガッコウ</t>
    </rPh>
    <rPh sb="2" eb="3">
      <t>メイ</t>
    </rPh>
    <phoneticPr fontId="2"/>
  </si>
  <si>
    <t>チーム別(AB）</t>
    <rPh sb="2" eb="3">
      <t>ベツ</t>
    </rPh>
    <phoneticPr fontId="2"/>
  </si>
  <si>
    <t>ﾋﾞｾﾞﾝ ｲﾁﾛｳ</t>
    <phoneticPr fontId="2"/>
  </si>
  <si>
    <t>フリガナ</t>
    <phoneticPr fontId="2"/>
  </si>
  <si>
    <t>備前　一郎(3)</t>
    <rPh sb="0" eb="2">
      <t>ビゼン</t>
    </rPh>
    <rPh sb="3" eb="5">
      <t>イチロウ</t>
    </rPh>
    <phoneticPr fontId="2"/>
  </si>
  <si>
    <t>参加料</t>
    <rPh sb="0" eb="3">
      <t>サンカリョウ</t>
    </rPh>
    <phoneticPr fontId="2"/>
  </si>
  <si>
    <t>記入不要</t>
    <rPh sb="0" eb="2">
      <t>キニュウ</t>
    </rPh>
    <rPh sb="2" eb="4">
      <t>フヨウ</t>
    </rPh>
    <phoneticPr fontId="2"/>
  </si>
  <si>
    <t>男１女２</t>
    <phoneticPr fontId="2"/>
  </si>
  <si>
    <t>リレー申込み一覧</t>
    <phoneticPr fontId="2"/>
  </si>
  <si>
    <t>性別 男１　女２</t>
    <rPh sb="3" eb="4">
      <t>オトコ</t>
    </rPh>
    <rPh sb="6" eb="7">
      <t>オンナ</t>
    </rPh>
    <phoneticPr fontId="2"/>
  </si>
  <si>
    <t>00212</t>
    <phoneticPr fontId="2"/>
  </si>
  <si>
    <t>小低100m</t>
    <rPh sb="0" eb="1">
      <t>ショウ</t>
    </rPh>
    <rPh sb="1" eb="2">
      <t>テイ</t>
    </rPh>
    <phoneticPr fontId="2"/>
  </si>
  <si>
    <t>小高100m</t>
    <rPh sb="0" eb="1">
      <t>ショウ</t>
    </rPh>
    <rPh sb="1" eb="2">
      <t>コウ</t>
    </rPh>
    <phoneticPr fontId="2"/>
  </si>
  <si>
    <t>00611</t>
    <phoneticPr fontId="2"/>
  </si>
  <si>
    <t>00612</t>
    <phoneticPr fontId="2"/>
  </si>
  <si>
    <t>00711</t>
    <phoneticPr fontId="2"/>
  </si>
  <si>
    <t>00712</t>
    <phoneticPr fontId="2"/>
  </si>
  <si>
    <t>小低男1000m</t>
    <rPh sb="0" eb="1">
      <t>ショウ</t>
    </rPh>
    <rPh sb="1" eb="2">
      <t>テイ</t>
    </rPh>
    <rPh sb="2" eb="3">
      <t>オトコ</t>
    </rPh>
    <phoneticPr fontId="2"/>
  </si>
  <si>
    <t>小高男1000m</t>
    <rPh sb="0" eb="1">
      <t>ショウ</t>
    </rPh>
    <rPh sb="1" eb="3">
      <t>タカオ</t>
    </rPh>
    <phoneticPr fontId="2"/>
  </si>
  <si>
    <t>小低女800m</t>
    <rPh sb="0" eb="1">
      <t>ショウ</t>
    </rPh>
    <rPh sb="1" eb="2">
      <t>テイ</t>
    </rPh>
    <rPh sb="2" eb="3">
      <t>オンナ</t>
    </rPh>
    <phoneticPr fontId="2"/>
  </si>
  <si>
    <t>小高女800m</t>
    <rPh sb="0" eb="1">
      <t>ショウ</t>
    </rPh>
    <rPh sb="1" eb="2">
      <t>コウ</t>
    </rPh>
    <rPh sb="2" eb="3">
      <t>ジョ</t>
    </rPh>
    <phoneticPr fontId="2"/>
  </si>
  <si>
    <t>01020</t>
    <phoneticPr fontId="2"/>
  </si>
  <si>
    <t>中3000m</t>
    <rPh sb="0" eb="1">
      <t>チュウ</t>
    </rPh>
    <phoneticPr fontId="2"/>
  </si>
  <si>
    <t>男子１</t>
    <rPh sb="0" eb="2">
      <t>ダンシ</t>
    </rPh>
    <phoneticPr fontId="2"/>
  </si>
  <si>
    <t>男子２</t>
    <rPh sb="0" eb="2">
      <t>ダンシ</t>
    </rPh>
    <phoneticPr fontId="2"/>
  </si>
  <si>
    <t>男子計</t>
    <rPh sb="0" eb="2">
      <t>ダンシ</t>
    </rPh>
    <rPh sb="2" eb="3">
      <t>ケイ</t>
    </rPh>
    <phoneticPr fontId="2"/>
  </si>
  <si>
    <t>女子1</t>
    <rPh sb="0" eb="2">
      <t>ジョシ</t>
    </rPh>
    <phoneticPr fontId="2"/>
  </si>
  <si>
    <t>女子2</t>
    <rPh sb="0" eb="2">
      <t>ジョシ</t>
    </rPh>
    <phoneticPr fontId="2"/>
  </si>
  <si>
    <t>女子計</t>
    <rPh sb="0" eb="2">
      <t>ジョシ</t>
    </rPh>
    <rPh sb="2" eb="3">
      <t>ケイ</t>
    </rPh>
    <phoneticPr fontId="2"/>
  </si>
  <si>
    <t>08230</t>
    <phoneticPr fontId="2"/>
  </si>
  <si>
    <t>08320</t>
    <phoneticPr fontId="2"/>
  </si>
  <si>
    <t>08430</t>
    <phoneticPr fontId="2"/>
  </si>
  <si>
    <t>08520</t>
    <phoneticPr fontId="2"/>
  </si>
  <si>
    <t>瀬戸内市記録会申込一覧</t>
    <rPh sb="0" eb="2">
      <t>セトウチ</t>
    </rPh>
    <rPh sb="2" eb="3">
      <t>シ</t>
    </rPh>
    <rPh sb="3" eb="5">
      <t>キロク</t>
    </rPh>
    <rPh sb="5" eb="7">
      <t>モウシコミ</t>
    </rPh>
    <phoneticPr fontId="2"/>
  </si>
  <si>
    <t>瀬戸内市陸上競技記録会</t>
    <rPh sb="0" eb="3">
      <t>セトウチ</t>
    </rPh>
    <rPh sb="3" eb="4">
      <t>シ</t>
    </rPh>
    <rPh sb="4" eb="6">
      <t>リクジョウ</t>
    </rPh>
    <rPh sb="6" eb="8">
      <t>キョウギ</t>
    </rPh>
    <rPh sb="8" eb="10">
      <t>キロク</t>
    </rPh>
    <rPh sb="10" eb="11">
      <t>カイ</t>
    </rPh>
    <phoneticPr fontId="2"/>
  </si>
  <si>
    <t>1チーム1000円</t>
    <rPh sb="8" eb="9">
      <t>エン</t>
    </rPh>
    <phoneticPr fontId="2"/>
  </si>
  <si>
    <t>code</t>
    <phoneticPr fontId="2"/>
  </si>
  <si>
    <t>100m</t>
    <phoneticPr fontId="2"/>
  </si>
  <si>
    <t>200m</t>
    <phoneticPr fontId="2"/>
  </si>
  <si>
    <t>1500m</t>
    <phoneticPr fontId="2"/>
  </si>
  <si>
    <t>走幅跳</t>
    <rPh sb="0" eb="1">
      <t>ソウ</t>
    </rPh>
    <rPh sb="1" eb="2">
      <t>ハバ</t>
    </rPh>
    <phoneticPr fontId="2"/>
  </si>
  <si>
    <t>砲丸投(一般7.260k）</t>
    <rPh sb="4" eb="6">
      <t>イッパン</t>
    </rPh>
    <phoneticPr fontId="2"/>
  </si>
  <si>
    <t>砲丸投(高6k）</t>
    <rPh sb="4" eb="5">
      <t>コウ</t>
    </rPh>
    <phoneticPr fontId="2"/>
  </si>
  <si>
    <t>砲丸投(高一般女4k)</t>
    <rPh sb="4" eb="5">
      <t>コウ</t>
    </rPh>
    <rPh sb="5" eb="7">
      <t>イッパン</t>
    </rPh>
    <rPh sb="7" eb="8">
      <t>オンナ</t>
    </rPh>
    <phoneticPr fontId="2"/>
  </si>
  <si>
    <t>砲丸投(中2.721k)</t>
    <rPh sb="4" eb="5">
      <t>チュウ</t>
    </rPh>
    <phoneticPr fontId="2"/>
  </si>
  <si>
    <t>砲丸投(中5k）</t>
    <rPh sb="4" eb="5">
      <t>チュウ</t>
    </rPh>
    <phoneticPr fontId="2"/>
  </si>
  <si>
    <t>08240</t>
    <phoneticPr fontId="2"/>
  </si>
  <si>
    <t>○A</t>
    <phoneticPr fontId="2"/>
  </si>
  <si>
    <t>00580</t>
    <phoneticPr fontId="2"/>
  </si>
  <si>
    <t>(中学3年生の例）</t>
    <rPh sb="1" eb="3">
      <t>チュウガク</t>
    </rPh>
    <rPh sb="4" eb="5">
      <t>ネン</t>
    </rPh>
    <rPh sb="7" eb="8">
      <t>レイ</t>
    </rPh>
    <phoneticPr fontId="2"/>
  </si>
  <si>
    <t xml:space="preserve">DBコード(記入不要） </t>
    <rPh sb="6" eb="8">
      <t>キニュウ</t>
    </rPh>
    <rPh sb="8" eb="10">
      <t>フヨウ</t>
    </rPh>
    <phoneticPr fontId="2"/>
  </si>
  <si>
    <t>名前(学年半角）</t>
    <rPh sb="3" eb="5">
      <t>ガクネン</t>
    </rPh>
    <rPh sb="5" eb="7">
      <t>ハンカク</t>
    </rPh>
    <phoneticPr fontId="2"/>
  </si>
  <si>
    <t>800m</t>
    <phoneticPr fontId="2"/>
  </si>
  <si>
    <t>00230</t>
    <phoneticPr fontId="2"/>
  </si>
  <si>
    <t>00330</t>
    <phoneticPr fontId="2"/>
  </si>
  <si>
    <t>00630</t>
    <phoneticPr fontId="2"/>
  </si>
  <si>
    <t>00830</t>
    <phoneticPr fontId="2"/>
  </si>
  <si>
    <t>07330</t>
    <phoneticPr fontId="2"/>
  </si>
  <si>
    <t>07130</t>
    <phoneticPr fontId="2"/>
  </si>
  <si>
    <t>走高跳</t>
    <rPh sb="0" eb="1">
      <t>ハシ</t>
    </rPh>
    <rPh sb="1" eb="2">
      <t>タカ</t>
    </rPh>
    <rPh sb="2" eb="3">
      <t>チョウ</t>
    </rPh>
    <phoneticPr fontId="2"/>
  </si>
  <si>
    <t>ｺﾝﾊﾞｲﾝﾄﾞA(小5.6）</t>
    <rPh sb="10" eb="11">
      <t>ショウ</t>
    </rPh>
    <phoneticPr fontId="2"/>
  </si>
  <si>
    <t>ｺﾝﾊﾞｲﾝﾄﾞB(小5.6）</t>
    <rPh sb="10" eb="11">
      <t>ショウ</t>
    </rPh>
    <phoneticPr fontId="2"/>
  </si>
  <si>
    <t>円</t>
    <rPh sb="0" eb="1">
      <t>エン</t>
    </rPh>
    <phoneticPr fontId="2"/>
  </si>
  <si>
    <t>１種目につき高校一般：1000円,小中学生500円,リレー１チーム1000円</t>
    <rPh sb="1" eb="3">
      <t>シュモク</t>
    </rPh>
    <rPh sb="6" eb="8">
      <t>コウコウ</t>
    </rPh>
    <rPh sb="8" eb="10">
      <t>イッパン</t>
    </rPh>
    <rPh sb="15" eb="16">
      <t>エン</t>
    </rPh>
    <rPh sb="17" eb="18">
      <t>ショウ</t>
    </rPh>
    <rPh sb="18" eb="21">
      <t>チュウガクセイ</t>
    </rPh>
    <rPh sb="24" eb="25">
      <t>エン</t>
    </rPh>
    <rPh sb="37" eb="38">
      <t>エン</t>
    </rPh>
    <phoneticPr fontId="2"/>
  </si>
  <si>
    <t>砲丸投(ﾏｽﾀｰｽﾞ6k）</t>
    <phoneticPr fontId="2"/>
  </si>
  <si>
    <t>08100</t>
    <phoneticPr fontId="2"/>
  </si>
  <si>
    <t>21513</t>
    <phoneticPr fontId="2"/>
  </si>
  <si>
    <t>22013</t>
    <phoneticPr fontId="2"/>
  </si>
  <si>
    <t>リレーのみ出場の方も入力してください。</t>
    <rPh sb="5" eb="7">
      <t>シュツジョウ</t>
    </rPh>
    <rPh sb="8" eb="9">
      <t>カタ</t>
    </rPh>
    <rPh sb="10" eb="12">
      <t>ニュウリョク</t>
    </rPh>
    <phoneticPr fontId="2"/>
  </si>
  <si>
    <r>
      <t>ﾅﾝﾊﾞｰ（</t>
    </r>
    <r>
      <rPr>
        <sz val="9"/>
        <rFont val="ＭＳ Ｐゴシック"/>
        <family val="3"/>
        <charset val="128"/>
      </rPr>
      <t>2023</t>
    </r>
    <r>
      <rPr>
        <sz val="11"/>
        <rFont val="ＭＳ Ｐゴシック"/>
        <family val="3"/>
        <charset val="128"/>
      </rPr>
      <t>年度）</t>
    </r>
    <rPh sb="10" eb="12">
      <t>ネンド</t>
    </rPh>
    <phoneticPr fontId="2"/>
  </si>
  <si>
    <t>第18回瀬戸内市陸上競技記録会</t>
    <rPh sb="0" eb="1">
      <t>ダイ</t>
    </rPh>
    <rPh sb="3" eb="4">
      <t>カイ</t>
    </rPh>
    <rPh sb="4" eb="7">
      <t>セトウチ</t>
    </rPh>
    <rPh sb="7" eb="8">
      <t>シ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</si>
  <si>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競技会コード：23330713</t>
    <rPh sb="0" eb="3">
      <t>キョウギカイ</t>
    </rPh>
    <phoneticPr fontId="2"/>
  </si>
  <si>
    <t>登録番号+*(小学生は名前記入）</t>
    <rPh sb="0" eb="4">
      <t>トウロクバンゴウ</t>
    </rPh>
    <rPh sb="7" eb="10">
      <t>ショウガクセイ</t>
    </rPh>
    <rPh sb="11" eb="13">
      <t>ナマエ</t>
    </rPh>
    <rPh sb="13" eb="15">
      <t>キニュウ</t>
    </rPh>
    <phoneticPr fontId="2"/>
  </si>
  <si>
    <t>種目</t>
    <phoneticPr fontId="2"/>
  </si>
  <si>
    <t>小男子</t>
    <rPh sb="0" eb="1">
      <t>ショウ</t>
    </rPh>
    <rPh sb="1" eb="3">
      <t>ダンシ</t>
    </rPh>
    <phoneticPr fontId="2"/>
  </si>
  <si>
    <t>601121</t>
    <phoneticPr fontId="2"/>
  </si>
  <si>
    <t>601122</t>
    <phoneticPr fontId="2"/>
  </si>
  <si>
    <t>601123</t>
    <phoneticPr fontId="2"/>
  </si>
  <si>
    <t>601301</t>
    <phoneticPr fontId="2"/>
  </si>
  <si>
    <t>601302</t>
    <phoneticPr fontId="2"/>
  </si>
  <si>
    <t>混合３</t>
    <rPh sb="0" eb="2">
      <t>コンゴウ</t>
    </rPh>
    <phoneticPr fontId="2"/>
  </si>
  <si>
    <t>小男子</t>
    <rPh sb="0" eb="2">
      <t>ダンシ</t>
    </rPh>
    <phoneticPr fontId="2"/>
  </si>
  <si>
    <t>小女子</t>
    <rPh sb="0" eb="2">
      <t>ショウジョシ</t>
    </rPh>
    <phoneticPr fontId="2"/>
  </si>
  <si>
    <t>小混合</t>
    <rPh sb="0" eb="2">
      <t>コンゴウ</t>
    </rPh>
    <phoneticPr fontId="2"/>
  </si>
  <si>
    <t>男子</t>
    <rPh sb="0" eb="1">
      <t>ダンシ</t>
    </rPh>
    <phoneticPr fontId="2"/>
  </si>
  <si>
    <t>女子</t>
    <rPh sb="0" eb="1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</si>
</sst>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円&quot;"/>
    <numFmt numFmtId="177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3">
    <xf numFmtId="0" fontId="0" fillId="0" borderId="0" xfId="0"/>
    <xf numFmtId="49" fontId="4" fillId="0" borderId="0" xfId="0" applyNumberFormat="1" applyFont="1"/>
    <xf numFmtId="49" fontId="4" fillId="0" borderId="1" xfId="0" quotePrefix="1" applyNumberFormat="1" applyFont="1" applyBorder="1" applyAlignment="1">
      <alignment horizontal="left"/>
    </xf>
    <xf numFmtId="49" fontId="4" fillId="0" borderId="1" xfId="0" applyNumberFormat="1" applyFont="1" applyBorder="1"/>
    <xf numFmtId="49" fontId="4" fillId="0" borderId="0" xfId="0" quotePrefix="1" applyNumberFormat="1" applyFont="1" applyAlignment="1">
      <alignment horizontal="left"/>
    </xf>
    <xf numFmtId="49" fontId="4" fillId="0" borderId="0" xfId="0" quotePrefix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/>
    <xf numFmtId="49" fontId="6" fillId="0" borderId="2" xfId="0" applyNumberFormat="1" applyFont="1" applyBorder="1"/>
    <xf numFmtId="49" fontId="6" fillId="0" borderId="3" xfId="0" applyNumberFormat="1" applyFont="1" applyBorder="1"/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/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/>
    <xf numFmtId="49" fontId="4" fillId="0" borderId="3" xfId="0" quotePrefix="1" applyNumberFormat="1" applyFont="1" applyBorder="1" applyAlignment="1">
      <alignment horizontal="left"/>
    </xf>
    <xf numFmtId="0" fontId="1" fillId="0" borderId="0" xfId="0" applyFont="1"/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49" fontId="11" fillId="0" borderId="0" xfId="0" applyNumberFormat="1" applyFont="1"/>
    <xf numFmtId="49" fontId="10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10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49" fontId="4" fillId="0" borderId="7" xfId="0" applyNumberFormat="1" applyFont="1" applyBorder="1"/>
    <xf numFmtId="49" fontId="9" fillId="0" borderId="8" xfId="0" quotePrefix="1" applyNumberFormat="1" applyFont="1" applyBorder="1" applyAlignment="1">
      <alignment horizontal="left"/>
    </xf>
    <xf numFmtId="49" fontId="4" fillId="0" borderId="8" xfId="0" applyNumberFormat="1" applyFont="1" applyBorder="1"/>
    <xf numFmtId="49" fontId="4" fillId="0" borderId="9" xfId="0" applyNumberFormat="1" applyFont="1" applyBorder="1"/>
    <xf numFmtId="0" fontId="7" fillId="3" borderId="4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shrinkToFit="1"/>
    </xf>
    <xf numFmtId="49" fontId="0" fillId="0" borderId="3" xfId="0" quotePrefix="1" applyNumberFormat="1" applyBorder="1" applyAlignment="1">
      <alignment horizontal="left"/>
    </xf>
    <xf numFmtId="49" fontId="0" fillId="0" borderId="3" xfId="0" applyNumberFormat="1" applyBorder="1" applyAlignment="1">
      <alignment wrapText="1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49" fontId="4" fillId="0" borderId="3" xfId="0" quotePrefix="1" applyNumberFormat="1" applyFont="1" applyBorder="1" applyAlignment="1">
      <alignment horizontal="left" shrinkToFit="1"/>
    </xf>
    <xf numFmtId="49" fontId="0" fillId="0" borderId="3" xfId="0" quotePrefix="1" applyNumberFormat="1" applyBorder="1" applyAlignment="1">
      <alignment horizontal="left" wrapText="1"/>
    </xf>
    <xf numFmtId="176" fontId="4" fillId="0" borderId="1" xfId="0" applyNumberFormat="1" applyFont="1" applyBorder="1"/>
    <xf numFmtId="49" fontId="4" fillId="0" borderId="0" xfId="0" applyNumberFormat="1" applyFont="1" applyAlignment="1">
      <alignment shrinkToFit="1"/>
    </xf>
    <xf numFmtId="49" fontId="14" fillId="0" borderId="0" xfId="0" applyNumberFormat="1" applyFont="1"/>
    <xf numFmtId="49" fontId="4" fillId="0" borderId="0" xfId="0" applyNumberFormat="1" applyFont="1" applyAlignment="1">
      <alignment horizontal="left" shrinkToFit="1"/>
    </xf>
    <xf numFmtId="49" fontId="4" fillId="0" borderId="1" xfId="0" applyNumberFormat="1" applyFont="1" applyBorder="1" applyAlignment="1" applyProtection="1">
      <alignment horizontal="center" shrinkToFit="1"/>
      <protection locked="0"/>
    </xf>
    <xf numFmtId="0" fontId="0" fillId="0" borderId="11" xfId="0" applyBorder="1"/>
    <xf numFmtId="49" fontId="9" fillId="0" borderId="0" xfId="0" applyNumberFormat="1" applyFont="1"/>
    <xf numFmtId="49" fontId="15" fillId="0" borderId="3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center" shrinkToFit="1"/>
      <protection locked="0"/>
    </xf>
    <xf numFmtId="49" fontId="18" fillId="0" borderId="1" xfId="0" applyNumberFormat="1" applyFont="1" applyBorder="1" applyAlignment="1" applyProtection="1">
      <alignment horizontal="center"/>
      <protection locked="0"/>
    </xf>
    <xf numFmtId="49" fontId="3" fillId="0" borderId="1" xfId="0" quotePrefix="1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49" fontId="4" fillId="5" borderId="0" xfId="0" applyNumberFormat="1" applyFont="1" applyFill="1" applyProtection="1">
      <protection locked="0"/>
    </xf>
    <xf numFmtId="49" fontId="4" fillId="0" borderId="1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5" borderId="0" xfId="0" applyFont="1" applyFill="1" applyProtection="1">
      <protection locked="0"/>
    </xf>
    <xf numFmtId="49" fontId="4" fillId="0" borderId="1" xfId="0" applyNumberFormat="1" applyFont="1" applyBorder="1" applyAlignment="1" applyProtection="1">
      <alignment horizontal="left" shrinkToFit="1"/>
      <protection locked="0"/>
    </xf>
    <xf numFmtId="49" fontId="4" fillId="0" borderId="0" xfId="0" applyNumberFormat="1" applyFont="1" applyAlignment="1" applyProtection="1">
      <alignment shrinkToFit="1"/>
      <protection locked="0"/>
    </xf>
    <xf numFmtId="177" fontId="4" fillId="0" borderId="0" xfId="0" applyNumberFormat="1" applyFont="1" applyProtection="1">
      <protection locked="0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176" fontId="4" fillId="7" borderId="1" xfId="0" applyNumberFormat="1" applyFont="1" applyFill="1" applyBorder="1"/>
    <xf numFmtId="49" fontId="19" fillId="0" borderId="1" xfId="0" applyNumberFormat="1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>
      <alignment horizontal="left" vertical="center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1" xfId="0" applyNumberFormat="1" applyFont="1" applyBorder="1"/>
    <xf numFmtId="49" fontId="16" fillId="0" borderId="1" xfId="0" applyNumberFormat="1" applyFont="1" applyBorder="1"/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18" fillId="0" borderId="4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center" shrinkToFit="1"/>
      <protection locked="0"/>
    </xf>
    <xf numFmtId="49" fontId="21" fillId="0" borderId="4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49" fontId="17" fillId="0" borderId="4" xfId="0" applyNumberFormat="1" applyFont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left" vertical="center"/>
    </xf>
    <xf numFmtId="49" fontId="4" fillId="0" borderId="6" xfId="0" applyNumberFormat="1" applyFont="1" applyBorder="1" applyAlignment="1" applyProtection="1">
      <alignment horizontal="center" shrinkToFit="1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21" fillId="0" borderId="1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>
      <alignment horizontal="center"/>
    </xf>
    <xf numFmtId="49" fontId="4" fillId="6" borderId="0" xfId="0" applyNumberFormat="1" applyFont="1" applyFill="1" applyAlignment="1" applyProtection="1">
      <alignment horizontal="left"/>
      <protection locked="0"/>
    </xf>
    <xf numFmtId="49" fontId="4" fillId="7" borderId="14" xfId="0" applyNumberFormat="1" applyFont="1" applyFill="1" applyBorder="1" applyProtection="1">
      <protection locked="0"/>
    </xf>
    <xf numFmtId="49" fontId="4" fillId="7" borderId="15" xfId="0" applyNumberFormat="1" applyFont="1" applyFill="1" applyBorder="1" applyProtection="1">
      <protection locked="0"/>
    </xf>
    <xf numFmtId="49" fontId="4" fillId="7" borderId="11" xfId="0" applyNumberFormat="1" applyFont="1" applyFill="1" applyBorder="1" applyProtection="1">
      <protection locked="0"/>
    </xf>
    <xf numFmtId="49" fontId="4" fillId="4" borderId="14" xfId="0" applyNumberFormat="1" applyFont="1" applyFill="1" applyBorder="1" applyAlignment="1" applyProtection="1">
      <alignment horizontal="left"/>
      <protection locked="0"/>
    </xf>
    <xf numFmtId="49" fontId="4" fillId="4" borderId="11" xfId="0" applyNumberFormat="1" applyFont="1" applyFill="1" applyBorder="1" applyAlignment="1" applyProtection="1">
      <alignment horizontal="left"/>
      <protection locked="0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4" fillId="4" borderId="0" xfId="0" applyNumberFormat="1" applyFont="1" applyFill="1" applyAlignment="1" applyProtection="1">
      <alignment horizontal="left"/>
      <protection locked="0"/>
    </xf>
    <xf numFmtId="49" fontId="4" fillId="4" borderId="0" xfId="0" applyNumberFormat="1" applyFont="1" applyFill="1" applyProtection="1">
      <protection locked="0"/>
    </xf>
    <xf numFmtId="49" fontId="5" fillId="4" borderId="0" xfId="0" applyNumberFormat="1" applyFont="1" applyFill="1" applyAlignment="1" applyProtection="1">
      <alignment horizontal="left"/>
      <protection locked="0"/>
    </xf>
    <xf numFmtId="49" fontId="5" fillId="4" borderId="0" xfId="0" applyNumberFormat="1" applyFont="1" applyFill="1" applyProtection="1">
      <protection locked="0"/>
    </xf>
    <xf numFmtId="49" fontId="11" fillId="0" borderId="0" xfId="0" applyNumberFormat="1" applyFont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CF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abSelected="1" zoomScaleNormal="100" zoomScaleSheetLayoutView="50" workbookViewId="0">
      <selection activeCell="G56" sqref="G56"/>
    </sheetView>
  </sheetViews>
  <sheetFormatPr defaultRowHeight="13.5" x14ac:dyDescent="0.15"/>
  <cols>
    <col min="1" max="1" width="10" style="1" customWidth="1"/>
    <col min="2" max="2" width="16.75" style="1" customWidth="1"/>
    <col min="3" max="3" width="13.75" style="1" customWidth="1"/>
    <col min="4" max="4" width="4.75" style="1" customWidth="1"/>
    <col min="5" max="5" width="3.625" style="1" customWidth="1"/>
    <col min="6" max="6" width="4.125" style="1" customWidth="1"/>
    <col min="7" max="7" width="14" style="1" customWidth="1"/>
    <col min="8" max="8" width="6.25" style="1" customWidth="1"/>
    <col min="9" max="9" width="9.625" style="1" customWidth="1"/>
    <col min="10" max="10" width="14.75" style="1" customWidth="1"/>
    <col min="11" max="11" width="9" style="1"/>
    <col min="12" max="12" width="7.75" style="1" customWidth="1"/>
    <col min="13" max="13" width="13.5" style="1" customWidth="1"/>
    <col min="14" max="14" width="9" style="1"/>
    <col min="15" max="15" width="11.875" style="1" customWidth="1"/>
    <col min="16" max="16" width="9" style="1"/>
    <col min="17" max="17" width="9.5" style="1" customWidth="1"/>
    <col min="18" max="18" width="14" style="1" customWidth="1"/>
    <col min="19" max="16384" width="9" style="1"/>
  </cols>
  <sheetData>
    <row r="1" spans="1:24" x14ac:dyDescent="0.15">
      <c r="B1" s="4" t="s">
        <v>77</v>
      </c>
      <c r="D1" s="95" t="s">
        <v>115</v>
      </c>
      <c r="E1" s="95"/>
      <c r="F1" s="95"/>
      <c r="G1" s="95"/>
      <c r="I1" s="1" t="s">
        <v>49</v>
      </c>
      <c r="J1" s="77"/>
      <c r="K1" s="1" t="s">
        <v>106</v>
      </c>
    </row>
    <row r="2" spans="1:24" x14ac:dyDescent="0.15">
      <c r="I2" s="49" t="s">
        <v>107</v>
      </c>
      <c r="J2" s="45"/>
      <c r="K2" s="45"/>
      <c r="L2" s="45"/>
      <c r="M2" s="45"/>
    </row>
    <row r="3" spans="1:24" x14ac:dyDescent="0.15">
      <c r="A3" s="5" t="s">
        <v>0</v>
      </c>
      <c r="B3" s="96" t="s">
        <v>114</v>
      </c>
      <c r="C3" s="96"/>
      <c r="D3" s="96"/>
      <c r="E3" s="96"/>
      <c r="F3" s="96"/>
      <c r="G3" s="16"/>
      <c r="H3" s="5" t="s">
        <v>41</v>
      </c>
      <c r="I3" s="97"/>
      <c r="J3" s="98"/>
      <c r="K3" s="99"/>
      <c r="M3" s="5" t="s">
        <v>9</v>
      </c>
      <c r="N3" s="100"/>
      <c r="O3" s="101"/>
    </row>
    <row r="4" spans="1:24" x14ac:dyDescent="0.15">
      <c r="F4" s="6" t="s">
        <v>10</v>
      </c>
      <c r="G4" s="39">
        <f>COUNTIF(E10:E65,"1")</f>
        <v>0</v>
      </c>
      <c r="L4" s="112" t="s">
        <v>16</v>
      </c>
      <c r="M4" s="112"/>
      <c r="N4" s="112"/>
      <c r="O4" s="112"/>
      <c r="P4" s="11"/>
    </row>
    <row r="5" spans="1:24" ht="14.25" thickBot="1" x14ac:dyDescent="0.2">
      <c r="F5" s="6" t="s">
        <v>11</v>
      </c>
      <c r="G5" s="39">
        <f>COUNTIF(E10:E65,"2")</f>
        <v>0</v>
      </c>
      <c r="L5" s="25" t="s">
        <v>112</v>
      </c>
      <c r="M5" s="25"/>
      <c r="O5" s="1" t="s">
        <v>14</v>
      </c>
    </row>
    <row r="6" spans="1:24" ht="14.25" thickBot="1" x14ac:dyDescent="0.2">
      <c r="A6" s="26" t="s">
        <v>29</v>
      </c>
      <c r="B6" s="25" t="s">
        <v>93</v>
      </c>
      <c r="C6" s="24"/>
      <c r="D6" s="7"/>
      <c r="E6" s="7"/>
      <c r="F6" s="7"/>
      <c r="G6" s="7"/>
      <c r="H6" s="7"/>
      <c r="I6" s="102" t="s">
        <v>13</v>
      </c>
      <c r="J6" s="103"/>
      <c r="K6" s="104"/>
      <c r="L6" s="105" t="s">
        <v>12</v>
      </c>
      <c r="M6" s="106"/>
      <c r="N6" s="107"/>
      <c r="O6" s="51" t="s">
        <v>15</v>
      </c>
      <c r="P6" s="7"/>
      <c r="Q6" s="64" t="s">
        <v>20</v>
      </c>
      <c r="R6" s="65" t="s">
        <v>1</v>
      </c>
      <c r="S6" s="66" t="s">
        <v>67</v>
      </c>
      <c r="T6" s="66" t="s">
        <v>68</v>
      </c>
      <c r="U6" s="67" t="s">
        <v>69</v>
      </c>
      <c r="V6" s="66" t="s">
        <v>70</v>
      </c>
      <c r="W6" s="66" t="s">
        <v>71</v>
      </c>
      <c r="X6" s="67" t="s">
        <v>72</v>
      </c>
    </row>
    <row r="7" spans="1:24" ht="14.25" thickBot="1" x14ac:dyDescent="0.2">
      <c r="A7" s="29"/>
      <c r="B7" s="29" t="s">
        <v>48</v>
      </c>
      <c r="C7" s="29" t="s">
        <v>46</v>
      </c>
      <c r="D7" s="29" t="s">
        <v>27</v>
      </c>
      <c r="E7" s="29" t="s">
        <v>26</v>
      </c>
      <c r="F7" s="29" t="s">
        <v>25</v>
      </c>
      <c r="G7" s="29"/>
      <c r="H7" s="29" t="s">
        <v>28</v>
      </c>
      <c r="I7" s="29" t="s">
        <v>97</v>
      </c>
      <c r="J7" s="30" t="str">
        <f>VLOOKUP(I7,$Q$6:$R$24,2,FALSE)</f>
        <v>100m</v>
      </c>
      <c r="K7" s="29" t="s">
        <v>23</v>
      </c>
      <c r="L7" s="29" t="s">
        <v>101</v>
      </c>
      <c r="M7" s="30" t="str">
        <f>VLOOKUP(L7,$Q$6:$R$24,2,FALSE)</f>
        <v>走幅跳</v>
      </c>
      <c r="N7" s="29" t="s">
        <v>92</v>
      </c>
      <c r="O7" s="29" t="s">
        <v>91</v>
      </c>
      <c r="Q7" s="68" t="s">
        <v>24</v>
      </c>
      <c r="R7" s="69" t="s">
        <v>55</v>
      </c>
      <c r="S7" s="70">
        <f>COUNTIFS($E$10:$E$65,1,$I$10:$I$65,Q7)</f>
        <v>0</v>
      </c>
      <c r="T7" s="70">
        <f>COUNTIFS($E$10:$E$65,1,$L$10:$L$65,Q7)</f>
        <v>0</v>
      </c>
      <c r="U7" s="71">
        <f>S7+T7</f>
        <v>0</v>
      </c>
      <c r="V7" s="70">
        <f>COUNTIFS($E$10:$E$65,2,$I$10:$I$65,Q7)</f>
        <v>0</v>
      </c>
      <c r="W7" s="70">
        <f>COUNTIFS($E$10:$E$65,2,$L$10:$L$65,Q7)</f>
        <v>0</v>
      </c>
      <c r="X7" s="71">
        <f>V7+W7</f>
        <v>0</v>
      </c>
    </row>
    <row r="8" spans="1:24" ht="14.25" thickBot="1" x14ac:dyDescent="0.2">
      <c r="A8" s="26"/>
      <c r="B8" s="26"/>
      <c r="C8" s="26"/>
      <c r="D8" s="26"/>
      <c r="E8" s="26"/>
      <c r="F8" s="26"/>
      <c r="G8" s="26"/>
      <c r="H8" s="26"/>
      <c r="I8" s="28" t="s">
        <v>37</v>
      </c>
      <c r="J8" s="27"/>
      <c r="L8" s="26"/>
      <c r="M8" s="27"/>
      <c r="N8" s="26"/>
      <c r="O8" s="26"/>
      <c r="Q8" s="68" t="s">
        <v>54</v>
      </c>
      <c r="R8" s="69" t="s">
        <v>56</v>
      </c>
      <c r="S8" s="70">
        <f>COUNTIFS($E$10:$E$65,1,$I$10:$I$65,Q8)</f>
        <v>0</v>
      </c>
      <c r="T8" s="70">
        <f>COUNTIFS($E$10:$E$65,1,$L$10:$L$65,Q8)</f>
        <v>0</v>
      </c>
      <c r="U8" s="71">
        <f t="shared" ref="U8:U27" si="0">S8+T8</f>
        <v>0</v>
      </c>
      <c r="V8" s="70">
        <f>COUNTIFS($E$10:$E$65,2,$I$10:$I$65,Q8)</f>
        <v>0</v>
      </c>
      <c r="W8" s="70">
        <f>COUNTIFS($E$10:$E$65,2,$L$10:$L$65,Q8)</f>
        <v>0</v>
      </c>
      <c r="X8" s="71">
        <f t="shared" ref="X8:X27" si="1">V8+W8</f>
        <v>0</v>
      </c>
    </row>
    <row r="9" spans="1:24" ht="73.5" customHeight="1" thickBot="1" x14ac:dyDescent="0.2">
      <c r="A9" s="42" t="s">
        <v>94</v>
      </c>
      <c r="B9" s="54" t="s">
        <v>95</v>
      </c>
      <c r="C9" s="54" t="s">
        <v>47</v>
      </c>
      <c r="D9" s="38" t="s">
        <v>40</v>
      </c>
      <c r="E9" s="50" t="s">
        <v>53</v>
      </c>
      <c r="F9" s="38" t="s">
        <v>42</v>
      </c>
      <c r="G9" s="37" t="s">
        <v>43</v>
      </c>
      <c r="H9" s="42" t="s">
        <v>113</v>
      </c>
      <c r="I9" s="8" t="s">
        <v>20</v>
      </c>
      <c r="J9" s="36" t="s">
        <v>39</v>
      </c>
      <c r="K9" s="9" t="s">
        <v>38</v>
      </c>
      <c r="L9" s="8" t="s">
        <v>20</v>
      </c>
      <c r="M9" s="36" t="s">
        <v>39</v>
      </c>
      <c r="N9" s="9" t="s">
        <v>38</v>
      </c>
      <c r="O9" s="13" t="s">
        <v>22</v>
      </c>
      <c r="P9" s="15"/>
      <c r="Q9" s="68" t="s">
        <v>97</v>
      </c>
      <c r="R9" s="69" t="s">
        <v>81</v>
      </c>
      <c r="S9" s="70">
        <f>COUNTIFS($E$10:$E$65,1,$I$10:$I$65,Q9)</f>
        <v>0</v>
      </c>
      <c r="T9" s="70">
        <f>COUNTIFS($E$10:$E$65,1,$L$10:$L$65,Q9)</f>
        <v>0</v>
      </c>
      <c r="U9" s="71">
        <f t="shared" si="0"/>
        <v>0</v>
      </c>
      <c r="V9" s="70">
        <f>COUNTIFS($E$10:$E$65,2,$I$10:$I$65,Q9)</f>
        <v>0</v>
      </c>
      <c r="W9" s="70">
        <f>COUNTIFS($E$10:$E$65,2,$L$10:$L$65,Q9)</f>
        <v>0</v>
      </c>
      <c r="X9" s="71">
        <f t="shared" si="1"/>
        <v>0</v>
      </c>
    </row>
    <row r="10" spans="1:24" x14ac:dyDescent="0.15">
      <c r="A10" s="48"/>
      <c r="B10" s="10"/>
      <c r="C10" s="10"/>
      <c r="D10" s="17"/>
      <c r="E10" s="17"/>
      <c r="F10" s="17"/>
      <c r="G10" s="17"/>
      <c r="H10" s="63"/>
      <c r="I10" s="68"/>
      <c r="J10" s="35" t="str">
        <f t="shared" ref="J10:J65" si="2">IF(I10="","",VLOOKUP(I10,$Q$7:$R$38,2,FALSE))</f>
        <v/>
      </c>
      <c r="K10" s="19"/>
      <c r="L10" s="68"/>
      <c r="M10" s="52" t="str">
        <f t="shared" ref="M10:M21" si="3">IF(L10="","",VLOOKUP(L10,$Q$7:$R$38,2,FALSE))</f>
        <v/>
      </c>
      <c r="N10" s="19"/>
      <c r="O10" s="19"/>
      <c r="Q10" s="68" t="s">
        <v>98</v>
      </c>
      <c r="R10" s="69" t="s">
        <v>82</v>
      </c>
      <c r="S10" s="70">
        <f>COUNTIFS($E$10:$E$65,1,$I$10:$I$65,Q10)</f>
        <v>0</v>
      </c>
      <c r="T10" s="70">
        <f>COUNTIFS($E$10:$E$65,1,$L$10:$L$65,Q10)</f>
        <v>0</v>
      </c>
      <c r="U10" s="71">
        <f t="shared" si="0"/>
        <v>0</v>
      </c>
      <c r="V10" s="70">
        <f>COUNTIFS($E$10:$E$65,2,$I$10:$I$65,Q10)</f>
        <v>0</v>
      </c>
      <c r="W10" s="70">
        <f>COUNTIFS($E$10:$E$65,2,$L$10:$L$65,Q10)</f>
        <v>0</v>
      </c>
      <c r="X10" s="71">
        <f t="shared" si="1"/>
        <v>0</v>
      </c>
    </row>
    <row r="11" spans="1:24" x14ac:dyDescent="0.15">
      <c r="A11" s="48"/>
      <c r="B11" s="10"/>
      <c r="C11" s="10"/>
      <c r="D11" s="17"/>
      <c r="E11" s="17"/>
      <c r="F11" s="17"/>
      <c r="G11" s="17"/>
      <c r="H11" s="63"/>
      <c r="I11" s="68"/>
      <c r="J11" s="35" t="str">
        <f t="shared" si="2"/>
        <v/>
      </c>
      <c r="K11" s="19"/>
      <c r="L11" s="68"/>
      <c r="M11" s="52" t="str">
        <f t="shared" si="3"/>
        <v/>
      </c>
      <c r="N11" s="19"/>
      <c r="O11" s="19"/>
      <c r="Q11" s="68" t="s">
        <v>57</v>
      </c>
      <c r="R11" s="69" t="s">
        <v>63</v>
      </c>
      <c r="S11" s="70">
        <f>COUNTIFS($E$10:$E$65,1,$I$10:$I$65,Q11)</f>
        <v>0</v>
      </c>
      <c r="T11" s="70">
        <f>COUNTIFS($E$10:$E$65,1,$L$10:$L$65,Q11)</f>
        <v>0</v>
      </c>
      <c r="U11" s="71">
        <f t="shared" si="0"/>
        <v>0</v>
      </c>
      <c r="V11" s="70">
        <f>COUNTIFS($E$10:$E$65,2,$I$10:$I$65,Q11)</f>
        <v>0</v>
      </c>
      <c r="W11" s="70">
        <f>COUNTIFS($E$10:$E$65,2,$L$10:$L$65,Q11)</f>
        <v>0</v>
      </c>
      <c r="X11" s="71">
        <f t="shared" si="1"/>
        <v>0</v>
      </c>
    </row>
    <row r="12" spans="1:24" x14ac:dyDescent="0.15">
      <c r="A12" s="48"/>
      <c r="B12" s="12"/>
      <c r="C12" s="12"/>
      <c r="D12" s="17"/>
      <c r="E12" s="17"/>
      <c r="F12" s="17"/>
      <c r="G12" s="17"/>
      <c r="H12" s="63"/>
      <c r="I12" s="68"/>
      <c r="J12" s="35" t="str">
        <f t="shared" si="2"/>
        <v/>
      </c>
      <c r="K12" s="19"/>
      <c r="L12" s="68"/>
      <c r="M12" s="52" t="str">
        <f t="shared" si="3"/>
        <v/>
      </c>
      <c r="N12" s="19"/>
      <c r="O12" s="19"/>
      <c r="Q12" s="68" t="s">
        <v>58</v>
      </c>
      <c r="R12" s="69" t="s">
        <v>64</v>
      </c>
      <c r="S12" s="70">
        <f>COUNTIFS($E$10:$E$65,1,$I$10:$I$65,Q12)</f>
        <v>0</v>
      </c>
      <c r="T12" s="70">
        <f>COUNTIFS($E$10:$E$65,1,$L$10:$L$65,Q12)</f>
        <v>0</v>
      </c>
      <c r="U12" s="71">
        <f t="shared" si="0"/>
        <v>0</v>
      </c>
      <c r="V12" s="70">
        <f>COUNTIFS($E$10:$E$65,2,$I$10:$I$65,Q12)</f>
        <v>0</v>
      </c>
      <c r="W12" s="70">
        <f>COUNTIFS($E$10:$E$65,2,$L$10:$L$65,Q12)</f>
        <v>0</v>
      </c>
      <c r="X12" s="71">
        <f t="shared" si="1"/>
        <v>0</v>
      </c>
    </row>
    <row r="13" spans="1:24" x14ac:dyDescent="0.15">
      <c r="A13" s="48"/>
      <c r="B13" s="12"/>
      <c r="C13" s="12"/>
      <c r="D13" s="17"/>
      <c r="E13" s="17"/>
      <c r="F13" s="17"/>
      <c r="G13" s="17"/>
      <c r="H13" s="63"/>
      <c r="I13" s="68"/>
      <c r="J13" s="35" t="str">
        <f t="shared" si="2"/>
        <v/>
      </c>
      <c r="K13" s="19"/>
      <c r="L13" s="68"/>
      <c r="M13" s="52" t="str">
        <f t="shared" si="3"/>
        <v/>
      </c>
      <c r="N13" s="19"/>
      <c r="O13" s="19"/>
      <c r="Q13" s="68" t="s">
        <v>99</v>
      </c>
      <c r="R13" s="69" t="s">
        <v>96</v>
      </c>
      <c r="S13" s="70">
        <f>COUNTIFS($E$10:$E$65,1,$I$10:$I$65,Q13)</f>
        <v>0</v>
      </c>
      <c r="T13" s="70">
        <f>COUNTIFS($E$10:$E$65,1,$L$10:$L$65,Q13)</f>
        <v>0</v>
      </c>
      <c r="U13" s="71">
        <f t="shared" si="0"/>
        <v>0</v>
      </c>
      <c r="V13" s="70">
        <f>COUNTIFS($E$10:$E$65,2,$I$10:$I$65,Q13)</f>
        <v>0</v>
      </c>
      <c r="W13" s="70">
        <f>COUNTIFS($E$10:$E$65,2,$L$10:$L$65,Q13)</f>
        <v>0</v>
      </c>
      <c r="X13" s="71">
        <f t="shared" si="1"/>
        <v>0</v>
      </c>
    </row>
    <row r="14" spans="1:24" x14ac:dyDescent="0.15">
      <c r="A14" s="48"/>
      <c r="B14" s="12"/>
      <c r="C14" s="12"/>
      <c r="D14" s="17"/>
      <c r="E14" s="17"/>
      <c r="F14" s="17"/>
      <c r="G14" s="17"/>
      <c r="H14" s="63"/>
      <c r="I14" s="68"/>
      <c r="J14" s="35" t="str">
        <f t="shared" si="2"/>
        <v/>
      </c>
      <c r="K14" s="19"/>
      <c r="L14" s="68"/>
      <c r="M14" s="52" t="str">
        <f t="shared" si="3"/>
        <v/>
      </c>
      <c r="N14" s="19"/>
      <c r="O14" s="19"/>
      <c r="Q14" s="68" t="s">
        <v>59</v>
      </c>
      <c r="R14" s="69" t="s">
        <v>61</v>
      </c>
      <c r="S14" s="70">
        <f>COUNTIFS($E$10:$E$65,1,$I$10:$I$65,Q14)</f>
        <v>0</v>
      </c>
      <c r="T14" s="70">
        <f>COUNTIFS($E$10:$E$65,1,$L$10:$L$65,Q14)</f>
        <v>0</v>
      </c>
      <c r="U14" s="71">
        <f t="shared" si="0"/>
        <v>0</v>
      </c>
      <c r="V14" s="70">
        <f>COUNTIFS($E$10:$E$65,2,$I$10:$I$65,Q14)</f>
        <v>0</v>
      </c>
      <c r="W14" s="70">
        <f>COUNTIFS($E$10:$E$65,2,$L$10:$L$65,Q14)</f>
        <v>0</v>
      </c>
      <c r="X14" s="71">
        <f t="shared" si="1"/>
        <v>0</v>
      </c>
    </row>
    <row r="15" spans="1:24" x14ac:dyDescent="0.15">
      <c r="A15" s="48"/>
      <c r="B15" s="12"/>
      <c r="C15" s="12"/>
      <c r="D15" s="17"/>
      <c r="E15" s="17"/>
      <c r="F15" s="17"/>
      <c r="G15" s="17"/>
      <c r="H15" s="78"/>
      <c r="I15" s="68"/>
      <c r="J15" s="35" t="str">
        <f t="shared" si="2"/>
        <v/>
      </c>
      <c r="K15" s="19"/>
      <c r="L15" s="68"/>
      <c r="M15" s="52" t="str">
        <f t="shared" si="3"/>
        <v/>
      </c>
      <c r="N15" s="19"/>
      <c r="O15" s="19"/>
      <c r="Q15" s="68" t="s">
        <v>60</v>
      </c>
      <c r="R15" s="69" t="s">
        <v>62</v>
      </c>
      <c r="S15" s="70">
        <f>COUNTIFS($E$10:$E$65,1,$I$10:$I$65,Q15)</f>
        <v>0</v>
      </c>
      <c r="T15" s="70">
        <f>COUNTIFS($E$10:$E$65,1,$L$10:$L$65,Q15)</f>
        <v>0</v>
      </c>
      <c r="U15" s="71">
        <f t="shared" si="0"/>
        <v>0</v>
      </c>
      <c r="V15" s="70">
        <f>COUNTIFS($E$10:$E$65,2,$I$10:$I$65,Q15)</f>
        <v>0</v>
      </c>
      <c r="W15" s="70">
        <f>COUNTIFS($E$10:$E$65,2,$L$10:$L$65,Q15)</f>
        <v>0</v>
      </c>
      <c r="X15" s="71">
        <f t="shared" si="1"/>
        <v>0</v>
      </c>
    </row>
    <row r="16" spans="1:24" x14ac:dyDescent="0.15">
      <c r="A16" s="48"/>
      <c r="B16" s="10"/>
      <c r="C16" s="10"/>
      <c r="D16" s="18"/>
      <c r="E16" s="18"/>
      <c r="F16" s="17"/>
      <c r="G16" s="18"/>
      <c r="H16" s="63"/>
      <c r="I16" s="68"/>
      <c r="J16" s="35" t="str">
        <f t="shared" si="2"/>
        <v/>
      </c>
      <c r="K16" s="19"/>
      <c r="L16" s="68"/>
      <c r="M16" s="52" t="str">
        <f t="shared" si="3"/>
        <v/>
      </c>
      <c r="N16" s="19"/>
      <c r="O16" s="19"/>
      <c r="Q16" s="68" t="s">
        <v>100</v>
      </c>
      <c r="R16" s="69" t="s">
        <v>83</v>
      </c>
      <c r="S16" s="70">
        <f>COUNTIFS($E$10:$E$65,1,$I$10:$I$65,Q16)</f>
        <v>0</v>
      </c>
      <c r="T16" s="70">
        <f>COUNTIFS($E$10:$E$65,1,$L$10:$L$65,Q16)</f>
        <v>0</v>
      </c>
      <c r="U16" s="71">
        <f t="shared" si="0"/>
        <v>0</v>
      </c>
      <c r="V16" s="70">
        <f>COUNTIFS($E$10:$E$65,2,$I$10:$I$65,Q16)</f>
        <v>0</v>
      </c>
      <c r="W16" s="70">
        <f>COUNTIFS($E$10:$E$65,2,$L$10:$L$65,Q16)</f>
        <v>0</v>
      </c>
      <c r="X16" s="71">
        <f t="shared" si="1"/>
        <v>0</v>
      </c>
    </row>
    <row r="17" spans="1:24" x14ac:dyDescent="0.15">
      <c r="A17" s="48"/>
      <c r="B17" s="10"/>
      <c r="C17" s="10"/>
      <c r="D17" s="17"/>
      <c r="E17" s="17"/>
      <c r="F17" s="17"/>
      <c r="G17" s="18"/>
      <c r="H17" s="63"/>
      <c r="I17" s="68"/>
      <c r="J17" s="35" t="str">
        <f t="shared" si="2"/>
        <v/>
      </c>
      <c r="K17" s="19"/>
      <c r="L17" s="68"/>
      <c r="M17" s="52" t="str">
        <f t="shared" si="3"/>
        <v/>
      </c>
      <c r="N17" s="19"/>
      <c r="O17" s="19"/>
      <c r="Q17" s="68" t="s">
        <v>65</v>
      </c>
      <c r="R17" s="69" t="s">
        <v>66</v>
      </c>
      <c r="S17" s="70">
        <f>COUNTIFS($E$10:$E$65,1,$I$10:$I$65,Q17)</f>
        <v>0</v>
      </c>
      <c r="T17" s="70">
        <f>COUNTIFS($E$10:$E$65,1,$L$10:$L$65,Q17)</f>
        <v>0</v>
      </c>
      <c r="U17" s="71">
        <f t="shared" si="0"/>
        <v>0</v>
      </c>
      <c r="V17" s="70">
        <f>COUNTIFS($E$10:$E$65,2,$I$10:$I$65,Q17)</f>
        <v>0</v>
      </c>
      <c r="W17" s="70">
        <f>COUNTIFS($E$10:$E$65,2,$L$10:$L$65,Q17)</f>
        <v>0</v>
      </c>
      <c r="X17" s="71">
        <f t="shared" si="1"/>
        <v>0</v>
      </c>
    </row>
    <row r="18" spans="1:24" x14ac:dyDescent="0.15">
      <c r="A18" s="48"/>
      <c r="B18" s="10"/>
      <c r="C18" s="10"/>
      <c r="D18" s="17"/>
      <c r="E18" s="17"/>
      <c r="F18" s="17"/>
      <c r="G18" s="18"/>
      <c r="H18" s="63"/>
      <c r="I18" s="68"/>
      <c r="J18" s="35" t="str">
        <f t="shared" si="2"/>
        <v/>
      </c>
      <c r="K18" s="19"/>
      <c r="L18" s="68"/>
      <c r="M18" s="52" t="str">
        <f t="shared" si="3"/>
        <v/>
      </c>
      <c r="N18" s="19"/>
      <c r="O18" s="19"/>
      <c r="Q18" s="68" t="s">
        <v>102</v>
      </c>
      <c r="R18" s="69" t="s">
        <v>103</v>
      </c>
      <c r="S18" s="70">
        <f>COUNTIFS($E$10:$E$65,1,$I$10:$I$65,Q18)</f>
        <v>0</v>
      </c>
      <c r="T18" s="70">
        <f>COUNTIFS($E$10:$E$65,1,$L$10:$L$65,Q18)</f>
        <v>0</v>
      </c>
      <c r="U18" s="71">
        <f t="shared" si="0"/>
        <v>0</v>
      </c>
      <c r="V18" s="70">
        <f>COUNTIFS($E$10:$E$65,2,$I$10:$I$65,Q18)</f>
        <v>0</v>
      </c>
      <c r="W18" s="70">
        <f>COUNTIFS($E$10:$E$65,2,$L$10:$L$65,Q18)</f>
        <v>0</v>
      </c>
      <c r="X18" s="71">
        <f t="shared" si="1"/>
        <v>0</v>
      </c>
    </row>
    <row r="19" spans="1:24" x14ac:dyDescent="0.15">
      <c r="A19" s="48"/>
      <c r="B19" s="10"/>
      <c r="C19" s="10"/>
      <c r="D19" s="17"/>
      <c r="E19" s="17"/>
      <c r="F19" s="17"/>
      <c r="G19" s="18"/>
      <c r="H19" s="63"/>
      <c r="I19" s="68"/>
      <c r="J19" s="35" t="str">
        <f t="shared" si="2"/>
        <v/>
      </c>
      <c r="K19" s="19"/>
      <c r="L19" s="68"/>
      <c r="M19" s="52" t="str">
        <f t="shared" si="3"/>
        <v/>
      </c>
      <c r="N19" s="19"/>
      <c r="O19" s="19"/>
      <c r="Q19" s="68" t="s">
        <v>101</v>
      </c>
      <c r="R19" s="69" t="s">
        <v>84</v>
      </c>
      <c r="S19" s="70">
        <f>COUNTIFS($E$10:$E$65,1,$I$10:$I$65,Q19)</f>
        <v>0</v>
      </c>
      <c r="T19" s="70">
        <f>COUNTIFS($E$10:$E$65,1,$L$10:$L$65,Q19)</f>
        <v>0</v>
      </c>
      <c r="U19" s="71">
        <f t="shared" si="0"/>
        <v>0</v>
      </c>
      <c r="V19" s="70">
        <f>COUNTIFS($E$10:$E$65,2,$I$10:$I$65,Q19)</f>
        <v>0</v>
      </c>
      <c r="W19" s="70">
        <f>COUNTIFS($E$10:$E$65,2,$L$10:$L$65,Q19)</f>
        <v>0</v>
      </c>
      <c r="X19" s="71">
        <f t="shared" si="1"/>
        <v>0</v>
      </c>
    </row>
    <row r="20" spans="1:24" x14ac:dyDescent="0.15">
      <c r="A20" s="48"/>
      <c r="B20" s="10"/>
      <c r="C20" s="10"/>
      <c r="D20" s="17"/>
      <c r="E20" s="17"/>
      <c r="F20" s="17"/>
      <c r="G20" s="18"/>
      <c r="H20" s="63"/>
      <c r="I20" s="68"/>
      <c r="J20" s="35" t="str">
        <f t="shared" si="2"/>
        <v/>
      </c>
      <c r="K20" s="19"/>
      <c r="L20" s="68"/>
      <c r="M20" s="52" t="str">
        <f t="shared" si="3"/>
        <v/>
      </c>
      <c r="N20" s="19"/>
      <c r="O20" s="19"/>
      <c r="Q20" s="68" t="s">
        <v>109</v>
      </c>
      <c r="R20" s="69" t="s">
        <v>85</v>
      </c>
      <c r="S20" s="70">
        <f>COUNTIFS($E$10:$E$65,1,$I$10:$I$65,Q20)</f>
        <v>0</v>
      </c>
      <c r="T20" s="70">
        <f>COUNTIFS($E$10:$E$65,1,$L$10:$L$65,Q20)</f>
        <v>0</v>
      </c>
      <c r="U20" s="71">
        <f t="shared" si="0"/>
        <v>0</v>
      </c>
      <c r="V20" s="70">
        <f>COUNTIFS($E$10:$E$65,2,$I$10:$I$65,Q20)</f>
        <v>0</v>
      </c>
      <c r="W20" s="70">
        <f>COUNTIFS($E$10:$E$65,2,$L$10:$L$65,Q20)</f>
        <v>0</v>
      </c>
      <c r="X20" s="71">
        <f t="shared" si="1"/>
        <v>0</v>
      </c>
    </row>
    <row r="21" spans="1:24" x14ac:dyDescent="0.15">
      <c r="A21" s="48"/>
      <c r="B21" s="3"/>
      <c r="C21" s="3"/>
      <c r="D21" s="86"/>
      <c r="E21" s="86"/>
      <c r="F21" s="86"/>
      <c r="G21" s="18"/>
      <c r="H21" s="85"/>
      <c r="I21" s="68"/>
      <c r="J21" s="35" t="str">
        <f t="shared" si="2"/>
        <v/>
      </c>
      <c r="K21" s="86"/>
      <c r="L21" s="68"/>
      <c r="M21" s="52" t="str">
        <f t="shared" si="3"/>
        <v/>
      </c>
      <c r="N21" s="3"/>
      <c r="O21" s="3"/>
      <c r="Q21" s="68" t="s">
        <v>73</v>
      </c>
      <c r="R21" s="69" t="s">
        <v>86</v>
      </c>
      <c r="S21" s="70">
        <f>COUNTIFS($E$10:$E$65,1,$I$10:$I$65,Q21)</f>
        <v>0</v>
      </c>
      <c r="T21" s="70">
        <f>COUNTIFS($E$10:$E$65,1,$L$10:$L$65,Q21)</f>
        <v>0</v>
      </c>
      <c r="U21" s="71">
        <f t="shared" si="0"/>
        <v>0</v>
      </c>
      <c r="V21" s="70">
        <f>COUNTIFS($E$10:$E$65,2,$I$10:$I$65,Q21)</f>
        <v>0</v>
      </c>
      <c r="W21" s="70">
        <f>COUNTIFS($E$10:$E$65,2,$L$10:$L$65,Q21)</f>
        <v>0</v>
      </c>
      <c r="X21" s="71">
        <f t="shared" si="1"/>
        <v>0</v>
      </c>
    </row>
    <row r="22" spans="1:24" x14ac:dyDescent="0.15">
      <c r="A22" s="48"/>
      <c r="B22" s="83"/>
      <c r="C22" s="83"/>
      <c r="D22" s="84"/>
      <c r="E22" s="84"/>
      <c r="F22" s="84"/>
      <c r="G22" s="84"/>
      <c r="H22" s="63"/>
      <c r="I22" s="68"/>
      <c r="J22" s="35" t="str">
        <f t="shared" si="2"/>
        <v/>
      </c>
      <c r="K22" s="19"/>
      <c r="L22" s="68"/>
      <c r="M22" s="52" t="str">
        <f t="shared" ref="M22:M65" si="4">IF(L22="","",VLOOKUP(L22,$Q$7:$R$38,2,FALSE))</f>
        <v/>
      </c>
      <c r="N22" s="19"/>
      <c r="O22" s="19"/>
      <c r="Q22" s="68" t="s">
        <v>90</v>
      </c>
      <c r="R22" s="75" t="s">
        <v>108</v>
      </c>
      <c r="S22" s="70">
        <f>COUNTIFS($E$10:$E$65,1,$I$10:$I$65,Q22)</f>
        <v>0</v>
      </c>
      <c r="T22" s="70">
        <f>COUNTIFS($E$10:$E$65,1,$L$10:$L$65,Q22)</f>
        <v>0</v>
      </c>
      <c r="U22" s="71">
        <f t="shared" si="0"/>
        <v>0</v>
      </c>
      <c r="V22" s="70">
        <f>COUNTIFS($E$10:$E$65,2,$I$10:$I$65,Q22)</f>
        <v>0</v>
      </c>
      <c r="W22" s="70">
        <f>COUNTIFS($E$10:$E$65,2,$L$10:$L$65,Q22)</f>
        <v>0</v>
      </c>
      <c r="X22" s="71">
        <f t="shared" si="1"/>
        <v>0</v>
      </c>
    </row>
    <row r="23" spans="1:24" x14ac:dyDescent="0.15">
      <c r="A23" s="48"/>
      <c r="B23" s="10"/>
      <c r="C23" s="10"/>
      <c r="D23" s="17"/>
      <c r="E23" s="17"/>
      <c r="F23" s="17"/>
      <c r="G23" s="17"/>
      <c r="H23" s="17"/>
      <c r="I23" s="68"/>
      <c r="J23" s="52" t="str">
        <f t="shared" si="2"/>
        <v/>
      </c>
      <c r="K23" s="19"/>
      <c r="L23" s="68"/>
      <c r="M23" s="52" t="str">
        <f t="shared" si="4"/>
        <v/>
      </c>
      <c r="N23" s="19"/>
      <c r="O23" s="19"/>
      <c r="Q23" s="68" t="s">
        <v>74</v>
      </c>
      <c r="R23" s="69" t="s">
        <v>89</v>
      </c>
      <c r="S23" s="70">
        <f>COUNTIFS($E$10:$E$65,1,$I$10:$I$65,Q23)</f>
        <v>0</v>
      </c>
      <c r="T23" s="70">
        <f>COUNTIFS($E$10:$E$65,1,$L$10:$L$65,Q23)</f>
        <v>0</v>
      </c>
      <c r="U23" s="71">
        <f t="shared" si="0"/>
        <v>0</v>
      </c>
      <c r="V23" s="70">
        <f>COUNTIFS($E$10:$E$65,2,$I$10:$I$65,Q23)</f>
        <v>0</v>
      </c>
      <c r="W23" s="70">
        <f>COUNTIFS($E$10:$E$65,2,$L$10:$L$65,Q23)</f>
        <v>0</v>
      </c>
      <c r="X23" s="71">
        <f t="shared" si="1"/>
        <v>0</v>
      </c>
    </row>
    <row r="24" spans="1:24" x14ac:dyDescent="0.15">
      <c r="A24" s="48"/>
      <c r="B24" s="10"/>
      <c r="C24" s="10"/>
      <c r="D24" s="17"/>
      <c r="E24" s="17"/>
      <c r="F24" s="17"/>
      <c r="G24" s="17"/>
      <c r="H24" s="63"/>
      <c r="I24" s="68"/>
      <c r="J24" s="35" t="str">
        <f t="shared" si="2"/>
        <v/>
      </c>
      <c r="K24" s="19"/>
      <c r="L24" s="68"/>
      <c r="M24" s="52" t="str">
        <f t="shared" si="4"/>
        <v/>
      </c>
      <c r="N24" s="19"/>
      <c r="O24" s="19"/>
      <c r="Q24" s="68" t="s">
        <v>75</v>
      </c>
      <c r="R24" s="76" t="s">
        <v>87</v>
      </c>
      <c r="S24" s="70">
        <f>COUNTIFS($E$10:$E$65,1,$I$10:$I$65,Q24)</f>
        <v>0</v>
      </c>
      <c r="T24" s="70">
        <f>COUNTIFS($E$10:$E$65,1,$L$10:$L$65,Q24)</f>
        <v>0</v>
      </c>
      <c r="U24" s="71">
        <f t="shared" si="0"/>
        <v>0</v>
      </c>
      <c r="V24" s="70">
        <f>COUNTIFS($E$10:$E$65,2,$I$10:$I$65,Q24)</f>
        <v>0</v>
      </c>
      <c r="W24" s="70">
        <f>COUNTIFS($E$10:$E$65,2,$L$10:$L$65,Q24)</f>
        <v>0</v>
      </c>
      <c r="X24" s="71">
        <f t="shared" si="1"/>
        <v>0</v>
      </c>
    </row>
    <row r="25" spans="1:24" x14ac:dyDescent="0.15">
      <c r="A25" s="48"/>
      <c r="B25" s="10"/>
      <c r="C25" s="10"/>
      <c r="D25" s="17"/>
      <c r="E25" s="17"/>
      <c r="F25" s="17"/>
      <c r="G25" s="17"/>
      <c r="H25" s="63"/>
      <c r="I25" s="68"/>
      <c r="J25" s="52" t="str">
        <f t="shared" si="2"/>
        <v/>
      </c>
      <c r="K25" s="19"/>
      <c r="L25" s="68"/>
      <c r="M25" s="52" t="str">
        <f t="shared" si="4"/>
        <v/>
      </c>
      <c r="N25" s="19"/>
      <c r="O25" s="19"/>
      <c r="Q25" s="68" t="s">
        <v>76</v>
      </c>
      <c r="R25" s="72" t="s">
        <v>88</v>
      </c>
      <c r="S25" s="70">
        <f>COUNTIFS($E$10:$E$65,1,$I$10:$I$65,Q25)</f>
        <v>0</v>
      </c>
      <c r="T25" s="70">
        <f>COUNTIFS($E$10:$E$65,1,$L$10:$L$65,Q25)</f>
        <v>0</v>
      </c>
      <c r="U25" s="71">
        <f t="shared" si="0"/>
        <v>0</v>
      </c>
      <c r="V25" s="70">
        <f>COUNTIFS($E$10:$E$65,2,$I$10:$I$65,Q25)</f>
        <v>0</v>
      </c>
      <c r="W25" s="70">
        <f>COUNTIFS($E$10:$E$65,2,$L$10:$L$65,Q25)</f>
        <v>0</v>
      </c>
      <c r="X25" s="71">
        <f t="shared" si="1"/>
        <v>0</v>
      </c>
    </row>
    <row r="26" spans="1:24" x14ac:dyDescent="0.15">
      <c r="A26" s="48"/>
      <c r="B26" s="10"/>
      <c r="C26" s="10"/>
      <c r="D26" s="17"/>
      <c r="E26" s="17"/>
      <c r="F26" s="17"/>
      <c r="G26" s="17"/>
      <c r="H26" s="63"/>
      <c r="I26" s="68"/>
      <c r="J26" s="35" t="str">
        <f t="shared" si="2"/>
        <v/>
      </c>
      <c r="K26" s="19"/>
      <c r="L26" s="68"/>
      <c r="M26" s="52" t="str">
        <f t="shared" si="4"/>
        <v/>
      </c>
      <c r="N26" s="19"/>
      <c r="O26" s="19"/>
      <c r="Q26" s="68" t="s">
        <v>110</v>
      </c>
      <c r="R26" s="72" t="s">
        <v>104</v>
      </c>
      <c r="S26" s="70">
        <f>COUNTIFS($E$10:$E$65,1,$I$10:$I$65,Q26)</f>
        <v>0</v>
      </c>
      <c r="T26" s="70">
        <f>COUNTIFS($E$10:$E$65,1,$L$10:$L$65,Q26)</f>
        <v>0</v>
      </c>
      <c r="U26" s="71">
        <f t="shared" si="0"/>
        <v>0</v>
      </c>
      <c r="V26" s="70">
        <f>COUNTIFS($E$10:$E$65,2,$I$10:$I$65,Q26)</f>
        <v>0</v>
      </c>
      <c r="W26" s="70">
        <f>COUNTIFS($E$10:$E$65,2,$L$10:$L$65,Q26)</f>
        <v>0</v>
      </c>
      <c r="X26" s="71">
        <f t="shared" si="1"/>
        <v>0</v>
      </c>
    </row>
    <row r="27" spans="1:24" x14ac:dyDescent="0.15">
      <c r="A27" s="48"/>
      <c r="B27" s="10"/>
      <c r="C27" s="10"/>
      <c r="D27" s="17"/>
      <c r="E27" s="17"/>
      <c r="F27" s="17"/>
      <c r="G27" s="17"/>
      <c r="H27" s="63"/>
      <c r="I27" s="68"/>
      <c r="J27" s="52" t="str">
        <f t="shared" si="2"/>
        <v/>
      </c>
      <c r="K27" s="19"/>
      <c r="L27" s="68"/>
      <c r="M27" s="52" t="str">
        <f t="shared" si="4"/>
        <v/>
      </c>
      <c r="N27" s="19"/>
      <c r="O27" s="19"/>
      <c r="Q27" s="68" t="s">
        <v>111</v>
      </c>
      <c r="R27" s="72" t="s">
        <v>105</v>
      </c>
      <c r="S27" s="70">
        <f>COUNTIFS($E$10:$E$65,1,$I$10:$I$65,Q27)</f>
        <v>0</v>
      </c>
      <c r="T27" s="70">
        <f>COUNTIFS($E$10:$E$65,1,$L$10:$L$65,Q27)</f>
        <v>0</v>
      </c>
      <c r="U27" s="71">
        <f t="shared" si="0"/>
        <v>0</v>
      </c>
      <c r="V27" s="70">
        <f>COUNTIFS($E$10:$E$65,2,$I$10:$I$65,Q27)</f>
        <v>0</v>
      </c>
      <c r="W27" s="70">
        <f>COUNTIFS($E$10:$E$65,2,$L$10:$L$65,Q27)</f>
        <v>0</v>
      </c>
      <c r="X27" s="71">
        <f t="shared" si="1"/>
        <v>0</v>
      </c>
    </row>
    <row r="28" spans="1:24" x14ac:dyDescent="0.15">
      <c r="A28" s="48"/>
      <c r="B28" s="10"/>
      <c r="C28" s="10"/>
      <c r="D28" s="17"/>
      <c r="E28" s="17"/>
      <c r="F28" s="17"/>
      <c r="G28" s="17"/>
      <c r="H28" s="63"/>
      <c r="I28" s="68"/>
      <c r="J28" s="52" t="str">
        <f t="shared" si="2"/>
        <v/>
      </c>
      <c r="K28" s="19"/>
      <c r="L28" s="68"/>
      <c r="M28" s="52" t="str">
        <f t="shared" si="4"/>
        <v/>
      </c>
      <c r="N28" s="19"/>
      <c r="O28" s="19"/>
      <c r="S28" s="66"/>
      <c r="T28" s="66"/>
      <c r="U28" s="66"/>
      <c r="V28" s="66"/>
      <c r="W28" s="66"/>
      <c r="X28" s="66"/>
    </row>
    <row r="29" spans="1:24" x14ac:dyDescent="0.15">
      <c r="A29" s="48"/>
      <c r="B29" s="10"/>
      <c r="C29" s="10"/>
      <c r="D29" s="17"/>
      <c r="E29" s="17"/>
      <c r="F29" s="17"/>
      <c r="G29" s="17"/>
      <c r="H29" s="63"/>
      <c r="I29" s="68"/>
      <c r="J29" s="52" t="str">
        <f t="shared" si="2"/>
        <v/>
      </c>
      <c r="K29" s="19"/>
      <c r="L29" s="68"/>
      <c r="M29" s="52" t="str">
        <f t="shared" si="4"/>
        <v/>
      </c>
      <c r="N29" s="19"/>
      <c r="O29" s="19"/>
      <c r="Q29" s="66"/>
      <c r="R29" s="73"/>
      <c r="S29" s="74"/>
      <c r="T29" s="74"/>
      <c r="U29" s="74">
        <f>SUM(U7:U28)</f>
        <v>0</v>
      </c>
      <c r="V29" s="74"/>
      <c r="W29" s="74"/>
      <c r="X29" s="74">
        <f>SUM(X7:X28)</f>
        <v>0</v>
      </c>
    </row>
    <row r="30" spans="1:24" x14ac:dyDescent="0.15">
      <c r="A30" s="48"/>
      <c r="B30" s="10"/>
      <c r="C30" s="10"/>
      <c r="D30" s="17"/>
      <c r="E30" s="17"/>
      <c r="F30" s="17"/>
      <c r="G30" s="17"/>
      <c r="H30" s="63"/>
      <c r="I30" s="68"/>
      <c r="J30" s="52" t="str">
        <f t="shared" si="2"/>
        <v/>
      </c>
      <c r="K30" s="19"/>
      <c r="L30" s="68"/>
      <c r="M30" s="52" t="str">
        <f t="shared" si="4"/>
        <v/>
      </c>
      <c r="N30" s="19"/>
      <c r="O30" s="19"/>
      <c r="R30" s="44"/>
    </row>
    <row r="31" spans="1:24" x14ac:dyDescent="0.15">
      <c r="A31" s="48"/>
      <c r="B31" s="10"/>
      <c r="C31" s="10"/>
      <c r="D31" s="17"/>
      <c r="E31" s="17"/>
      <c r="F31" s="17"/>
      <c r="G31" s="17"/>
      <c r="H31" s="63"/>
      <c r="I31" s="19"/>
      <c r="J31" s="35" t="str">
        <f t="shared" si="2"/>
        <v/>
      </c>
      <c r="K31" s="19"/>
      <c r="L31" s="19"/>
      <c r="M31" s="52" t="str">
        <f t="shared" si="4"/>
        <v/>
      </c>
      <c r="N31" s="19"/>
      <c r="O31" s="19"/>
      <c r="R31" s="44"/>
    </row>
    <row r="32" spans="1:24" x14ac:dyDescent="0.15">
      <c r="A32" s="48"/>
      <c r="B32" s="12"/>
      <c r="C32" s="12"/>
      <c r="D32" s="17"/>
      <c r="E32" s="17"/>
      <c r="F32" s="17"/>
      <c r="G32" s="17"/>
      <c r="H32" s="63"/>
      <c r="I32" s="19"/>
      <c r="J32" s="35" t="str">
        <f t="shared" si="2"/>
        <v/>
      </c>
      <c r="K32" s="19"/>
      <c r="L32" s="19"/>
      <c r="M32" s="52" t="str">
        <f t="shared" si="4"/>
        <v/>
      </c>
      <c r="N32" s="19"/>
      <c r="O32" s="19"/>
      <c r="R32" s="44"/>
    </row>
    <row r="33" spans="1:18" x14ac:dyDescent="0.15">
      <c r="A33" s="48"/>
      <c r="B33" s="12"/>
      <c r="C33" s="12"/>
      <c r="D33" s="17"/>
      <c r="E33" s="17"/>
      <c r="F33" s="17"/>
      <c r="G33" s="17"/>
      <c r="H33" s="63"/>
      <c r="I33" s="19"/>
      <c r="J33" s="79" t="str">
        <f t="shared" si="2"/>
        <v/>
      </c>
      <c r="K33" s="60"/>
      <c r="L33" s="19"/>
      <c r="M33" s="52" t="str">
        <f t="shared" si="4"/>
        <v/>
      </c>
      <c r="N33" s="19"/>
      <c r="O33" s="19"/>
      <c r="R33" s="44"/>
    </row>
    <row r="34" spans="1:18" x14ac:dyDescent="0.15">
      <c r="A34" s="48"/>
      <c r="B34" s="12"/>
      <c r="C34" s="12"/>
      <c r="D34" s="17"/>
      <c r="E34" s="17"/>
      <c r="F34" s="17"/>
      <c r="G34" s="17"/>
      <c r="H34" s="63"/>
      <c r="I34" s="19"/>
      <c r="J34" s="35" t="str">
        <f t="shared" si="2"/>
        <v/>
      </c>
      <c r="K34" s="19"/>
      <c r="L34" s="19"/>
      <c r="M34" s="52" t="str">
        <f t="shared" si="4"/>
        <v/>
      </c>
      <c r="N34" s="19"/>
      <c r="O34" s="19"/>
      <c r="R34" s="44"/>
    </row>
    <row r="35" spans="1:18" x14ac:dyDescent="0.15">
      <c r="A35" s="48"/>
      <c r="B35" s="12"/>
      <c r="C35" s="12"/>
      <c r="D35" s="17"/>
      <c r="E35" s="17"/>
      <c r="F35" s="17"/>
      <c r="G35" s="17"/>
      <c r="H35" s="63"/>
      <c r="I35" s="19"/>
      <c r="J35" s="35" t="str">
        <f t="shared" si="2"/>
        <v/>
      </c>
      <c r="K35" s="19"/>
      <c r="L35" s="19"/>
      <c r="M35" s="52" t="str">
        <f t="shared" si="4"/>
        <v/>
      </c>
      <c r="N35" s="19"/>
      <c r="O35" s="19"/>
      <c r="R35" s="46"/>
    </row>
    <row r="36" spans="1:18" x14ac:dyDescent="0.15">
      <c r="A36" s="48"/>
      <c r="B36" s="10"/>
      <c r="C36" s="10"/>
      <c r="D36" s="18"/>
      <c r="E36" s="18"/>
      <c r="F36" s="17"/>
      <c r="G36" s="17"/>
      <c r="H36" s="63"/>
      <c r="I36" s="19"/>
      <c r="J36" s="35" t="str">
        <f t="shared" si="2"/>
        <v/>
      </c>
      <c r="K36" s="19"/>
      <c r="L36" s="19"/>
      <c r="M36" s="52" t="str">
        <f t="shared" si="4"/>
        <v/>
      </c>
      <c r="N36" s="19"/>
      <c r="O36" s="19"/>
      <c r="R36" s="46"/>
    </row>
    <row r="37" spans="1:18" x14ac:dyDescent="0.15">
      <c r="A37" s="48"/>
      <c r="B37" s="10"/>
      <c r="C37" s="10"/>
      <c r="D37" s="17"/>
      <c r="E37" s="17"/>
      <c r="F37" s="17"/>
      <c r="G37" s="17"/>
      <c r="H37" s="63"/>
      <c r="I37" s="19"/>
      <c r="J37" s="35" t="str">
        <f t="shared" si="2"/>
        <v/>
      </c>
      <c r="K37" s="19"/>
      <c r="L37" s="19"/>
      <c r="M37" s="52" t="str">
        <f t="shared" si="4"/>
        <v/>
      </c>
      <c r="N37" s="19"/>
      <c r="O37" s="19"/>
      <c r="R37" s="46"/>
    </row>
    <row r="38" spans="1:18" x14ac:dyDescent="0.15">
      <c r="A38" s="48"/>
      <c r="B38" s="10"/>
      <c r="C38" s="10"/>
      <c r="D38" s="17"/>
      <c r="E38" s="17"/>
      <c r="F38" s="17"/>
      <c r="G38" s="17"/>
      <c r="H38" s="63"/>
      <c r="I38" s="19"/>
      <c r="J38" s="35" t="str">
        <f t="shared" si="2"/>
        <v/>
      </c>
      <c r="K38" s="19"/>
      <c r="L38" s="19"/>
      <c r="M38" s="52" t="str">
        <f t="shared" si="4"/>
        <v/>
      </c>
      <c r="N38" s="19"/>
      <c r="O38" s="19"/>
      <c r="R38" s="46"/>
    </row>
    <row r="39" spans="1:18" x14ac:dyDescent="0.15">
      <c r="A39" s="48"/>
      <c r="B39" s="10"/>
      <c r="C39" s="10"/>
      <c r="D39" s="17"/>
      <c r="E39" s="17"/>
      <c r="F39" s="17"/>
      <c r="G39" s="17"/>
      <c r="H39" s="63"/>
      <c r="I39" s="19"/>
      <c r="J39" s="35" t="str">
        <f t="shared" si="2"/>
        <v/>
      </c>
      <c r="K39" s="19"/>
      <c r="L39" s="19"/>
      <c r="M39" s="52" t="str">
        <f t="shared" si="4"/>
        <v/>
      </c>
      <c r="N39" s="19"/>
      <c r="O39" s="19"/>
    </row>
    <row r="40" spans="1:18" x14ac:dyDescent="0.15">
      <c r="A40" s="48"/>
      <c r="B40" s="10"/>
      <c r="C40" s="10"/>
      <c r="D40" s="17"/>
      <c r="E40" s="17"/>
      <c r="F40" s="17"/>
      <c r="G40" s="17"/>
      <c r="H40" s="63"/>
      <c r="I40" s="19"/>
      <c r="J40" s="35" t="str">
        <f t="shared" si="2"/>
        <v/>
      </c>
      <c r="K40" s="19"/>
      <c r="L40" s="19"/>
      <c r="M40" s="52" t="str">
        <f t="shared" si="4"/>
        <v/>
      </c>
      <c r="N40" s="19"/>
      <c r="O40" s="19"/>
    </row>
    <row r="41" spans="1:18" x14ac:dyDescent="0.15">
      <c r="A41" s="48"/>
      <c r="B41" s="10"/>
      <c r="C41" s="10"/>
      <c r="D41" s="17"/>
      <c r="E41" s="17"/>
      <c r="F41" s="17"/>
      <c r="G41" s="17"/>
      <c r="H41" s="63"/>
      <c r="I41" s="19"/>
      <c r="J41" s="35" t="str">
        <f t="shared" si="2"/>
        <v/>
      </c>
      <c r="K41" s="19"/>
      <c r="L41" s="19"/>
      <c r="M41" s="52" t="str">
        <f t="shared" si="4"/>
        <v/>
      </c>
      <c r="N41" s="19"/>
      <c r="O41" s="19"/>
    </row>
    <row r="42" spans="1:18" x14ac:dyDescent="0.15">
      <c r="A42" s="48"/>
      <c r="B42" s="10"/>
      <c r="C42" s="10"/>
      <c r="D42" s="17"/>
      <c r="E42" s="17"/>
      <c r="F42" s="17"/>
      <c r="G42" s="17"/>
      <c r="H42" s="17"/>
      <c r="I42" s="19"/>
      <c r="J42" s="35" t="str">
        <f t="shared" si="2"/>
        <v/>
      </c>
      <c r="K42" s="19"/>
      <c r="L42" s="19"/>
      <c r="M42" s="52" t="str">
        <f t="shared" si="4"/>
        <v/>
      </c>
      <c r="N42" s="19"/>
      <c r="O42" s="19"/>
    </row>
    <row r="43" spans="1:18" x14ac:dyDescent="0.15">
      <c r="A43" s="48"/>
      <c r="B43" s="10"/>
      <c r="C43" s="10"/>
      <c r="D43" s="17"/>
      <c r="E43" s="17"/>
      <c r="F43" s="17"/>
      <c r="G43" s="17"/>
      <c r="H43" s="17"/>
      <c r="I43" s="19"/>
      <c r="J43" s="35" t="str">
        <f t="shared" si="2"/>
        <v/>
      </c>
      <c r="K43" s="19"/>
      <c r="L43" s="19"/>
      <c r="M43" s="52" t="str">
        <f t="shared" si="4"/>
        <v/>
      </c>
      <c r="N43" s="19"/>
      <c r="O43" s="19"/>
    </row>
    <row r="44" spans="1:18" x14ac:dyDescent="0.15">
      <c r="A44" s="48"/>
      <c r="B44" s="10"/>
      <c r="C44" s="10"/>
      <c r="D44" s="17"/>
      <c r="E44" s="17"/>
      <c r="F44" s="17"/>
      <c r="G44" s="17"/>
      <c r="H44" s="17"/>
      <c r="I44" s="19"/>
      <c r="J44" s="91" t="str">
        <f t="shared" si="2"/>
        <v/>
      </c>
      <c r="K44" s="19"/>
      <c r="L44" s="19"/>
      <c r="M44" s="52" t="str">
        <f t="shared" si="4"/>
        <v/>
      </c>
      <c r="N44" s="19"/>
      <c r="O44" s="19"/>
    </row>
    <row r="45" spans="1:18" x14ac:dyDescent="0.15">
      <c r="A45" s="48"/>
      <c r="B45" s="12"/>
      <c r="C45" s="12"/>
      <c r="D45" s="17"/>
      <c r="E45" s="17"/>
      <c r="F45" s="17"/>
      <c r="G45" s="17"/>
      <c r="H45" s="17"/>
      <c r="I45" s="19"/>
      <c r="J45" s="35" t="str">
        <f t="shared" si="2"/>
        <v/>
      </c>
      <c r="K45" s="19"/>
      <c r="L45" s="19"/>
      <c r="M45" s="52" t="str">
        <f t="shared" si="4"/>
        <v/>
      </c>
      <c r="N45" s="19"/>
      <c r="O45" s="19"/>
    </row>
    <row r="46" spans="1:18" x14ac:dyDescent="0.15">
      <c r="A46" s="48"/>
      <c r="B46" s="12"/>
      <c r="C46" s="12"/>
      <c r="D46" s="17"/>
      <c r="E46" s="17"/>
      <c r="F46" s="17"/>
      <c r="G46" s="17"/>
      <c r="H46" s="17"/>
      <c r="I46" s="19"/>
      <c r="J46" s="35" t="str">
        <f t="shared" si="2"/>
        <v/>
      </c>
      <c r="K46" s="19"/>
      <c r="L46" s="19"/>
      <c r="M46" s="52" t="str">
        <f t="shared" si="4"/>
        <v/>
      </c>
      <c r="N46" s="19"/>
      <c r="O46" s="19"/>
    </row>
    <row r="47" spans="1:18" x14ac:dyDescent="0.15">
      <c r="A47" s="48"/>
      <c r="B47" s="10"/>
      <c r="C47" s="10"/>
      <c r="D47" s="17"/>
      <c r="E47" s="17"/>
      <c r="F47" s="17"/>
      <c r="G47" s="17"/>
      <c r="H47" s="17"/>
      <c r="I47" s="19"/>
      <c r="J47" s="35" t="str">
        <f t="shared" si="2"/>
        <v/>
      </c>
      <c r="K47" s="19"/>
      <c r="L47" s="19"/>
      <c r="M47" s="52" t="str">
        <f t="shared" si="4"/>
        <v/>
      </c>
      <c r="N47" s="19"/>
      <c r="O47" s="19"/>
    </row>
    <row r="48" spans="1:18" x14ac:dyDescent="0.15">
      <c r="A48" s="48"/>
      <c r="B48" s="10"/>
      <c r="C48" s="10"/>
      <c r="D48" s="17"/>
      <c r="E48" s="17"/>
      <c r="F48" s="17"/>
      <c r="G48" s="17"/>
      <c r="H48" s="17"/>
      <c r="I48" s="19"/>
      <c r="J48" s="35" t="str">
        <f t="shared" si="2"/>
        <v/>
      </c>
      <c r="K48" s="19"/>
      <c r="L48" s="19"/>
      <c r="M48" s="52" t="str">
        <f t="shared" si="4"/>
        <v/>
      </c>
      <c r="N48" s="19"/>
      <c r="O48" s="19"/>
    </row>
    <row r="49" spans="1:15" x14ac:dyDescent="0.15">
      <c r="A49" s="48"/>
      <c r="B49" s="55"/>
      <c r="C49" s="56"/>
      <c r="D49" s="57"/>
      <c r="E49" s="57"/>
      <c r="F49" s="17"/>
      <c r="G49" s="17"/>
      <c r="H49" s="17"/>
      <c r="I49" s="19"/>
      <c r="J49" s="35" t="str">
        <f t="shared" si="2"/>
        <v/>
      </c>
      <c r="K49" s="19"/>
      <c r="L49" s="19"/>
      <c r="M49" s="52" t="str">
        <f t="shared" si="4"/>
        <v/>
      </c>
      <c r="N49" s="19"/>
      <c r="O49" s="19"/>
    </row>
    <row r="50" spans="1:15" x14ac:dyDescent="0.15">
      <c r="A50" s="48"/>
      <c r="B50" s="58"/>
      <c r="C50" s="59"/>
      <c r="D50" s="60"/>
      <c r="E50" s="60"/>
      <c r="F50" s="17"/>
      <c r="G50" s="17"/>
      <c r="H50" s="60"/>
      <c r="I50" s="19"/>
      <c r="J50" s="35" t="str">
        <f t="shared" si="2"/>
        <v/>
      </c>
      <c r="K50" s="19"/>
      <c r="L50" s="19"/>
      <c r="M50" s="52" t="str">
        <f t="shared" si="4"/>
        <v/>
      </c>
      <c r="N50" s="19"/>
      <c r="O50" s="19"/>
    </row>
    <row r="51" spans="1:15" x14ac:dyDescent="0.15">
      <c r="A51" s="48"/>
      <c r="B51" s="58"/>
      <c r="C51" s="59"/>
      <c r="D51" s="60"/>
      <c r="E51" s="60"/>
      <c r="F51" s="17"/>
      <c r="G51" s="17"/>
      <c r="H51" s="80"/>
      <c r="I51" s="19"/>
      <c r="J51" s="35" t="str">
        <f t="shared" si="2"/>
        <v/>
      </c>
      <c r="K51" s="19"/>
      <c r="L51" s="19"/>
      <c r="M51" s="52" t="str">
        <f t="shared" si="4"/>
        <v/>
      </c>
      <c r="N51" s="19"/>
      <c r="O51" s="19"/>
    </row>
    <row r="52" spans="1:15" x14ac:dyDescent="0.15">
      <c r="A52" s="48"/>
      <c r="B52" s="58"/>
      <c r="C52" s="59"/>
      <c r="D52" s="60"/>
      <c r="E52" s="60"/>
      <c r="F52" s="17"/>
      <c r="G52" s="60"/>
      <c r="H52" s="60"/>
      <c r="I52" s="19"/>
      <c r="J52" s="35" t="str">
        <f t="shared" si="2"/>
        <v/>
      </c>
      <c r="K52" s="19"/>
      <c r="L52" s="19"/>
      <c r="M52" s="52" t="str">
        <f t="shared" si="4"/>
        <v/>
      </c>
      <c r="N52" s="19"/>
      <c r="O52" s="19"/>
    </row>
    <row r="53" spans="1:15" x14ac:dyDescent="0.15">
      <c r="A53" s="48"/>
      <c r="B53" s="58"/>
      <c r="C53" s="59"/>
      <c r="D53" s="60"/>
      <c r="E53" s="60"/>
      <c r="F53" s="17"/>
      <c r="G53" s="60"/>
      <c r="H53" s="60"/>
      <c r="I53" s="19"/>
      <c r="J53" s="35" t="str">
        <f t="shared" si="2"/>
        <v/>
      </c>
      <c r="K53" s="19"/>
      <c r="L53" s="19"/>
      <c r="M53" s="52" t="str">
        <f t="shared" si="4"/>
        <v/>
      </c>
      <c r="N53" s="19"/>
      <c r="O53" s="19"/>
    </row>
    <row r="54" spans="1:15" x14ac:dyDescent="0.15">
      <c r="A54" s="48"/>
      <c r="B54" s="58"/>
      <c r="C54" s="59"/>
      <c r="D54" s="60"/>
      <c r="E54" s="60"/>
      <c r="F54" s="17"/>
      <c r="G54" s="60"/>
      <c r="H54" s="60"/>
      <c r="I54" s="19"/>
      <c r="J54" s="35" t="str">
        <f t="shared" si="2"/>
        <v/>
      </c>
      <c r="K54" s="19"/>
      <c r="L54" s="19"/>
      <c r="M54" s="52" t="str">
        <f t="shared" si="4"/>
        <v/>
      </c>
      <c r="N54" s="19"/>
      <c r="O54" s="19"/>
    </row>
    <row r="55" spans="1:15" x14ac:dyDescent="0.15">
      <c r="A55" s="48"/>
      <c r="B55" s="58"/>
      <c r="C55" s="59"/>
      <c r="D55" s="60"/>
      <c r="E55" s="60"/>
      <c r="F55" s="17"/>
      <c r="G55" s="60"/>
      <c r="H55" s="60"/>
      <c r="I55" s="19"/>
      <c r="J55" s="35" t="str">
        <f t="shared" si="2"/>
        <v/>
      </c>
      <c r="K55" s="19"/>
      <c r="L55" s="19"/>
      <c r="M55" s="52" t="str">
        <f t="shared" si="4"/>
        <v/>
      </c>
      <c r="N55" s="19"/>
      <c r="O55" s="19"/>
    </row>
    <row r="56" spans="1:15" x14ac:dyDescent="0.15">
      <c r="A56" s="48"/>
      <c r="B56" s="58"/>
      <c r="C56" s="59"/>
      <c r="D56" s="60"/>
      <c r="E56" s="60"/>
      <c r="F56" s="17"/>
      <c r="G56" s="60"/>
      <c r="H56" s="60"/>
      <c r="I56" s="19"/>
      <c r="J56" s="35" t="str">
        <f t="shared" si="2"/>
        <v/>
      </c>
      <c r="K56" s="19"/>
      <c r="L56" s="19"/>
      <c r="M56" s="52" t="str">
        <f t="shared" si="4"/>
        <v/>
      </c>
      <c r="N56" s="19"/>
      <c r="O56" s="19"/>
    </row>
    <row r="57" spans="1:15" x14ac:dyDescent="0.15">
      <c r="A57" s="48"/>
      <c r="B57" s="58"/>
      <c r="C57" s="59"/>
      <c r="D57" s="60"/>
      <c r="E57" s="60"/>
      <c r="F57" s="17"/>
      <c r="G57" s="60"/>
      <c r="H57" s="60"/>
      <c r="I57" s="19"/>
      <c r="J57" s="35" t="str">
        <f t="shared" si="2"/>
        <v/>
      </c>
      <c r="K57" s="19"/>
      <c r="L57" s="19"/>
      <c r="M57" s="52" t="str">
        <f t="shared" si="4"/>
        <v/>
      </c>
      <c r="N57" s="19"/>
      <c r="O57" s="19"/>
    </row>
    <row r="58" spans="1:15" x14ac:dyDescent="0.15">
      <c r="A58" s="48"/>
      <c r="B58" s="58"/>
      <c r="C58" s="59"/>
      <c r="D58" s="60"/>
      <c r="E58" s="60"/>
      <c r="F58" s="17"/>
      <c r="G58" s="60"/>
      <c r="H58" s="60"/>
      <c r="I58" s="19"/>
      <c r="J58" s="35" t="str">
        <f t="shared" si="2"/>
        <v/>
      </c>
      <c r="K58" s="19"/>
      <c r="L58" s="19"/>
      <c r="M58" s="52" t="str">
        <f t="shared" si="4"/>
        <v/>
      </c>
      <c r="N58" s="19"/>
      <c r="O58" s="19"/>
    </row>
    <row r="59" spans="1:15" x14ac:dyDescent="0.15">
      <c r="A59" s="48"/>
      <c r="B59" s="58"/>
      <c r="C59" s="59"/>
      <c r="D59" s="60"/>
      <c r="E59" s="60"/>
      <c r="F59" s="17"/>
      <c r="G59" s="60"/>
      <c r="H59" s="60"/>
      <c r="I59" s="19"/>
      <c r="J59" s="35" t="str">
        <f t="shared" si="2"/>
        <v/>
      </c>
      <c r="K59" s="19"/>
      <c r="L59" s="19"/>
      <c r="M59" s="52" t="str">
        <f t="shared" si="4"/>
        <v/>
      </c>
      <c r="N59" s="19"/>
      <c r="O59" s="19"/>
    </row>
    <row r="60" spans="1:15" x14ac:dyDescent="0.15">
      <c r="A60" s="48"/>
      <c r="B60" s="58"/>
      <c r="C60" s="59"/>
      <c r="D60" s="60"/>
      <c r="E60" s="60"/>
      <c r="F60" s="17"/>
      <c r="G60" s="60"/>
      <c r="H60" s="60"/>
      <c r="I60" s="19"/>
      <c r="J60" s="35" t="str">
        <f t="shared" si="2"/>
        <v/>
      </c>
      <c r="K60" s="19"/>
      <c r="L60" s="19"/>
      <c r="M60" s="52" t="str">
        <f t="shared" si="4"/>
        <v/>
      </c>
      <c r="N60" s="19"/>
      <c r="O60" s="19"/>
    </row>
    <row r="61" spans="1:15" x14ac:dyDescent="0.15">
      <c r="A61" s="48"/>
      <c r="B61" s="58"/>
      <c r="C61" s="59"/>
      <c r="D61" s="60"/>
      <c r="E61" s="60"/>
      <c r="F61" s="17"/>
      <c r="G61" s="60"/>
      <c r="H61" s="60"/>
      <c r="I61" s="19"/>
      <c r="J61" s="35" t="str">
        <f t="shared" si="2"/>
        <v/>
      </c>
      <c r="K61" s="19"/>
      <c r="L61" s="19"/>
      <c r="M61" s="52" t="str">
        <f t="shared" si="4"/>
        <v/>
      </c>
      <c r="N61" s="19"/>
      <c r="O61" s="19"/>
    </row>
    <row r="62" spans="1:15" x14ac:dyDescent="0.15">
      <c r="A62" s="48"/>
      <c r="B62" s="58"/>
      <c r="C62" s="59"/>
      <c r="D62" s="60"/>
      <c r="E62" s="60"/>
      <c r="F62" s="17"/>
      <c r="G62" s="60"/>
      <c r="H62" s="60"/>
      <c r="I62" s="19"/>
      <c r="J62" s="35" t="str">
        <f t="shared" si="2"/>
        <v/>
      </c>
      <c r="K62" s="19"/>
      <c r="L62" s="19"/>
      <c r="M62" s="52" t="str">
        <f t="shared" si="4"/>
        <v/>
      </c>
      <c r="N62" s="19"/>
      <c r="O62" s="19"/>
    </row>
    <row r="63" spans="1:15" x14ac:dyDescent="0.15">
      <c r="A63" s="48"/>
      <c r="B63" s="58"/>
      <c r="C63" s="59"/>
      <c r="D63" s="60"/>
      <c r="E63" s="60"/>
      <c r="F63" s="17"/>
      <c r="G63" s="60"/>
      <c r="H63" s="60"/>
      <c r="I63" s="19"/>
      <c r="J63" s="35" t="str">
        <f t="shared" si="2"/>
        <v/>
      </c>
      <c r="K63" s="19"/>
      <c r="L63" s="19"/>
      <c r="M63" s="52" t="str">
        <f t="shared" si="4"/>
        <v/>
      </c>
      <c r="N63" s="19"/>
      <c r="O63" s="19"/>
    </row>
    <row r="64" spans="1:15" x14ac:dyDescent="0.15">
      <c r="A64" s="48"/>
      <c r="B64" s="58"/>
      <c r="C64" s="59"/>
      <c r="D64" s="60"/>
      <c r="E64" s="60"/>
      <c r="F64" s="17"/>
      <c r="G64" s="60"/>
      <c r="H64" s="60"/>
      <c r="I64" s="19"/>
      <c r="J64" s="35" t="str">
        <f t="shared" si="2"/>
        <v/>
      </c>
      <c r="K64" s="19"/>
      <c r="L64" s="19"/>
      <c r="M64" s="52" t="str">
        <f t="shared" si="4"/>
        <v/>
      </c>
      <c r="N64" s="19"/>
      <c r="O64" s="19"/>
    </row>
    <row r="65" spans="1:15" x14ac:dyDescent="0.15">
      <c r="A65" s="48"/>
      <c r="B65" s="58"/>
      <c r="C65" s="59"/>
      <c r="D65" s="60"/>
      <c r="E65" s="60"/>
      <c r="F65" s="17"/>
      <c r="G65" s="60"/>
      <c r="H65" s="60"/>
      <c r="I65" s="19"/>
      <c r="J65" s="35" t="str">
        <f t="shared" si="2"/>
        <v/>
      </c>
      <c r="K65" s="19"/>
      <c r="L65" s="19"/>
      <c r="M65" s="52" t="str">
        <f t="shared" si="4"/>
        <v/>
      </c>
      <c r="N65" s="19"/>
      <c r="O65" s="19"/>
    </row>
  </sheetData>
  <mergeCells count="7">
    <mergeCell ref="D1:G1"/>
    <mergeCell ref="B3:F3"/>
    <mergeCell ref="I3:K3"/>
    <mergeCell ref="N3:O3"/>
    <mergeCell ref="I6:K6"/>
    <mergeCell ref="L6:N6"/>
    <mergeCell ref="L4:O4"/>
  </mergeCells>
  <phoneticPr fontId="2"/>
  <dataValidations xWindow="209" yWindow="391" count="14">
    <dataValidation type="textLength" imeMode="off" allowBlank="1" showInputMessage="1" showErrorMessage="1" errorTitle="記録の入力エラー" error="トラック種目の記録は７桁、_x000a_フィールド種目の記録は５桁です。" sqref="N10:N20 K10:K20 K22:K65 N22:N65" xr:uid="{00000000-0002-0000-0000-000008000000}">
      <formula1>5</formula1>
      <formula2>7</formula2>
    </dataValidation>
    <dataValidation type="textLength" imeMode="off" operator="equal" allowBlank="1" showInputMessage="1" showErrorMessage="1" errorTitle="種目コード入力のエラー" error="種目コードは５桁です。_x000a_（例）　00200" sqref="I31:I65 L31:L65" xr:uid="{00000000-0002-0000-0000-000009000000}">
      <formula1>5</formula1>
    </dataValidation>
    <dataValidation type="textLength" operator="equal" allowBlank="1" showInputMessage="1" showErrorMessage="1" errorTitle="性別の入力エラー" error="性別は１桁です。" sqref="E49:E65" xr:uid="{00000000-0002-0000-0000-00000A000000}">
      <formula1>1</formula1>
    </dataValidation>
    <dataValidation allowBlank="1" showInputMessage="1" showErrorMessage="1" prompt="全角で苗字と名の間は１字開ける、生徒・学生は（）で新学年を入力してください。" sqref="B49:B65" xr:uid="{00000000-0002-0000-0000-00000C000000}"/>
    <dataValidation imeMode="hiragana" allowBlank="1" showInputMessage="1" showErrorMessage="1" prompt="全角で苗字と名の間は１字開ける、生徒・学生は（）で新学年を入力してください。" sqref="B10:B20 B22:B48" xr:uid="{00000000-0002-0000-0000-00000D000000}"/>
    <dataValidation imeMode="off" operator="equal" allowBlank="1" showInputMessage="1" showErrorMessage="1" errorTitle="学校の入力エラー" error="学校コードは６桁です。" promptTitle="所属名" prompt="所属名を入力してください。_x000a_学校の場合は下記の書式でお願いします。_x000a_○○中_x000a_○○高_x000a_○○大" sqref="G10:G51" xr:uid="{00000000-0002-0000-0000-00000E000000}"/>
    <dataValidation imeMode="off" operator="equal" allowBlank="1" showInputMessage="1" showErrorMessage="1" errorTitle="学年の入力エラー" error="学年は１桁です。" prompt="マスターズの部へ出場希望の方は年齢を入力してください。" sqref="D10:D20 D22:D48" xr:uid="{00000000-0002-0000-0000-00000F000000}"/>
    <dataValidation type="textLength" imeMode="off" operator="equal" allowBlank="1" showInputMessage="1" showErrorMessage="1" errorTitle="県の入力エラー" error="県コードは「３３」です。" sqref="F10:F20 F22:F65" xr:uid="{00000000-0002-0000-0000-000010000000}">
      <formula1>2</formula1>
    </dataValidation>
    <dataValidation type="textLength" imeMode="off" operator="equal" allowBlank="1" showInputMessage="1" showErrorMessage="1" errorTitle="性別の入力エラー" error="性別は１桁です。" sqref="E22:E48 E10:E20" xr:uid="{00000000-0002-0000-0000-000011000000}">
      <formula1>1</formula1>
    </dataValidation>
    <dataValidation imeMode="halfKatakana" allowBlank="1" showInputMessage="1" showErrorMessage="1" prompt="半角カナで入力してください。" sqref="C10:C20 C22:C48" xr:uid="{00000000-0002-0000-0000-000012000000}"/>
    <dataValidation imeMode="off" allowBlank="1" showInputMessage="1" showErrorMessage="1" sqref="L3:M3 H3 A6:I9 A3:A5 L5:L8 J9:N9 E2:G2 K4:L4 S1:AT38 B4:H4 Q29:R38 Q1:R27 P1:P38 A1:D2 H1:O2 B5:K5 M5:N5 O5:O9 I10:I30 L10:L30" xr:uid="{00000000-0002-0000-0000-000013000000}"/>
    <dataValidation imeMode="on" allowBlank="1" showInputMessage="1" showErrorMessage="1" sqref="M7:M8 J7:J8 O10:O20 J10:J65 M10:M65 O22:O65" xr:uid="{00000000-0002-0000-0000-000014000000}"/>
    <dataValidation imeMode="hiragana" allowBlank="1" showInputMessage="1" showErrorMessage="1" sqref="N3 B3:F3 I3:K3" xr:uid="{00000000-0002-0000-0000-000015000000}"/>
    <dataValidation type="textLength" imeMode="off" allowBlank="1" showInputMessage="1" showErrorMessage="1" errorTitle="ＤＢコードの入力エラー" error="ＤＢコードは９桁です。_x000a_(枝番なしは６桁)" prompt="入力不要です" sqref="A10:A65" xr:uid="{00000000-0002-0000-0000-000017000000}">
      <formula1>6</formula1>
      <formula2>9</formula2>
    </dataValidation>
  </dataValidations>
  <printOptions horizontalCentered="1"/>
  <pageMargins left="3.937007874015748E-2" right="7.874015748031496E-2" top="0.55118110236220474" bottom="0.55118110236220474" header="0.39370078740157483" footer="0.35433070866141736"/>
  <pageSetup paperSize="9" scale="99" orientation="landscape" r:id="rId1"/>
  <headerFooter alignWithMargins="0">
    <oddFooter>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zoomScaleNormal="100" workbookViewId="0">
      <selection activeCell="O24" sqref="O24"/>
    </sheetView>
  </sheetViews>
  <sheetFormatPr defaultRowHeight="13.5" x14ac:dyDescent="0.15"/>
  <cols>
    <col min="1" max="1" width="9" style="1"/>
    <col min="2" max="2" width="11.875" style="1" customWidth="1"/>
    <col min="3" max="3" width="5.625" style="1" customWidth="1"/>
    <col min="4" max="4" width="9.75" style="1" customWidth="1"/>
    <col min="5" max="5" width="9.5" style="1" customWidth="1"/>
    <col min="6" max="7" width="9" style="1"/>
    <col min="8" max="8" width="9.875" style="1" customWidth="1"/>
    <col min="9" max="10" width="9" style="1"/>
    <col min="11" max="11" width="9.5" style="1" customWidth="1"/>
    <col min="12" max="13" width="9" style="1"/>
    <col min="14" max="14" width="8.625" style="1" customWidth="1"/>
    <col min="15" max="16384" width="9" style="1"/>
  </cols>
  <sheetData>
    <row r="1" spans="1:14" x14ac:dyDescent="0.15">
      <c r="B1" s="4" t="s">
        <v>52</v>
      </c>
      <c r="E1" s="1" t="s">
        <v>49</v>
      </c>
      <c r="F1" s="43"/>
    </row>
    <row r="2" spans="1:14" x14ac:dyDescent="0.15">
      <c r="E2" s="1" t="s">
        <v>79</v>
      </c>
    </row>
    <row r="3" spans="1:14" x14ac:dyDescent="0.15">
      <c r="A3" s="6" t="s">
        <v>17</v>
      </c>
      <c r="B3" s="108" t="s">
        <v>78</v>
      </c>
      <c r="C3" s="108"/>
      <c r="D3" s="108"/>
      <c r="E3" s="108"/>
      <c r="F3" s="108"/>
      <c r="G3" s="40"/>
      <c r="H3" s="6" t="s">
        <v>18</v>
      </c>
      <c r="I3" s="108"/>
      <c r="J3" s="109"/>
      <c r="K3" s="109"/>
    </row>
    <row r="4" spans="1:14" x14ac:dyDescent="0.15">
      <c r="H4" s="6" t="s">
        <v>19</v>
      </c>
      <c r="I4" s="110"/>
      <c r="J4" s="111"/>
    </row>
    <row r="5" spans="1:14" ht="14.25" thickBot="1" x14ac:dyDescent="0.2">
      <c r="C5" s="44" t="s">
        <v>51</v>
      </c>
    </row>
    <row r="6" spans="1:14" ht="14.25" thickBot="1" x14ac:dyDescent="0.2">
      <c r="A6" s="26" t="s">
        <v>29</v>
      </c>
      <c r="C6" s="44" t="s">
        <v>124</v>
      </c>
      <c r="F6" s="31"/>
      <c r="G6" s="32" t="s">
        <v>116</v>
      </c>
      <c r="H6" s="33"/>
      <c r="I6" s="33"/>
      <c r="J6" s="33"/>
      <c r="K6" s="34"/>
    </row>
    <row r="7" spans="1:14" ht="14.25" thickBot="1" x14ac:dyDescent="0.2">
      <c r="A7" s="29" t="s">
        <v>50</v>
      </c>
      <c r="B7" s="29" t="s">
        <v>44</v>
      </c>
      <c r="C7" s="29" t="s">
        <v>26</v>
      </c>
      <c r="D7" s="29" t="s">
        <v>118</v>
      </c>
      <c r="E7" s="29" t="s">
        <v>30</v>
      </c>
      <c r="F7" s="29" t="s">
        <v>31</v>
      </c>
      <c r="G7" s="29" t="s">
        <v>32</v>
      </c>
      <c r="H7" s="29" t="s">
        <v>33</v>
      </c>
      <c r="I7" s="29" t="s">
        <v>34</v>
      </c>
      <c r="J7" s="29" t="s">
        <v>35</v>
      </c>
      <c r="K7" s="29" t="s">
        <v>36</v>
      </c>
    </row>
    <row r="8" spans="1:14" ht="14.25" thickBot="1" x14ac:dyDescent="0.2">
      <c r="A8" s="53" t="s">
        <v>80</v>
      </c>
      <c r="B8" s="41" t="s">
        <v>45</v>
      </c>
      <c r="C8" s="13" t="s">
        <v>2</v>
      </c>
      <c r="D8" s="14" t="s">
        <v>117</v>
      </c>
      <c r="E8" s="9" t="s">
        <v>38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M8" s="3" t="s">
        <v>1</v>
      </c>
      <c r="N8" s="3" t="s">
        <v>21</v>
      </c>
    </row>
    <row r="9" spans="1:14" x14ac:dyDescent="0.15">
      <c r="A9" s="20"/>
      <c r="B9" s="92"/>
      <c r="C9" s="21"/>
      <c r="D9" s="21"/>
      <c r="E9" s="21"/>
      <c r="F9" s="21"/>
      <c r="G9" s="21"/>
      <c r="H9" s="21"/>
      <c r="I9" s="21"/>
      <c r="J9" s="21"/>
      <c r="K9" s="93"/>
      <c r="M9" s="2" t="s">
        <v>125</v>
      </c>
      <c r="N9" s="3" t="s">
        <v>119</v>
      </c>
    </row>
    <row r="10" spans="1:14" x14ac:dyDescent="0.15">
      <c r="A10" s="17"/>
      <c r="B10" s="87"/>
      <c r="C10" s="23"/>
      <c r="D10" s="23"/>
      <c r="E10" s="23"/>
      <c r="F10" s="23"/>
      <c r="G10" s="23"/>
      <c r="H10" s="23"/>
      <c r="I10" s="94"/>
      <c r="J10" s="23"/>
      <c r="K10" s="23"/>
      <c r="M10" s="2" t="s">
        <v>126</v>
      </c>
      <c r="N10" s="3" t="s">
        <v>120</v>
      </c>
    </row>
    <row r="11" spans="1:14" x14ac:dyDescent="0.15">
      <c r="A11" s="84"/>
      <c r="B11" s="47"/>
      <c r="C11" s="86"/>
      <c r="D11" s="3"/>
      <c r="E11" s="3"/>
      <c r="F11" s="88"/>
      <c r="G11" s="88"/>
      <c r="H11" s="88"/>
      <c r="I11" s="88"/>
      <c r="J11" s="23"/>
      <c r="K11" s="23"/>
      <c r="M11" s="2" t="s">
        <v>127</v>
      </c>
      <c r="N11" s="3" t="s">
        <v>121</v>
      </c>
    </row>
    <row r="12" spans="1:14" x14ac:dyDescent="0.15">
      <c r="A12" s="84"/>
      <c r="B12" s="47"/>
      <c r="C12" s="22"/>
      <c r="D12" s="22"/>
      <c r="E12" s="22"/>
      <c r="F12" s="22"/>
      <c r="G12" s="22"/>
      <c r="H12" s="22"/>
      <c r="I12" s="22"/>
      <c r="J12" s="22"/>
      <c r="K12" s="22"/>
      <c r="M12" s="2" t="s">
        <v>128</v>
      </c>
      <c r="N12" s="3" t="s">
        <v>122</v>
      </c>
    </row>
    <row r="13" spans="1:14" x14ac:dyDescent="0.15">
      <c r="A13" s="84"/>
      <c r="B13" s="47"/>
      <c r="C13" s="22"/>
      <c r="D13" s="22"/>
      <c r="E13" s="22"/>
      <c r="F13" s="22"/>
      <c r="G13" s="22"/>
      <c r="H13" s="22"/>
      <c r="I13" s="22"/>
      <c r="J13" s="3"/>
      <c r="K13" s="3"/>
      <c r="M13" s="2" t="s">
        <v>129</v>
      </c>
      <c r="N13" s="3" t="s">
        <v>123</v>
      </c>
    </row>
    <row r="14" spans="1:14" x14ac:dyDescent="0.15">
      <c r="A14" s="84"/>
      <c r="B14" s="47"/>
      <c r="C14" s="86"/>
      <c r="D14" s="3"/>
      <c r="E14" s="3"/>
      <c r="F14" s="94"/>
      <c r="G14" s="94"/>
      <c r="H14" s="94"/>
      <c r="I14" s="94"/>
      <c r="J14" s="23"/>
      <c r="K14" s="23"/>
    </row>
    <row r="15" spans="1:14" x14ac:dyDescent="0.15">
      <c r="A15" s="84"/>
      <c r="B15" s="62"/>
      <c r="C15" s="22"/>
      <c r="D15" s="22"/>
      <c r="E15" s="22"/>
      <c r="F15" s="22"/>
      <c r="G15" s="22"/>
      <c r="H15" s="22"/>
      <c r="I15" s="22"/>
      <c r="J15" s="22"/>
      <c r="K15" s="22"/>
    </row>
    <row r="16" spans="1:14" x14ac:dyDescent="0.15">
      <c r="A16" s="84"/>
      <c r="B16" s="47"/>
      <c r="C16" s="22"/>
      <c r="D16" s="22"/>
      <c r="E16" s="22"/>
      <c r="F16" s="3"/>
      <c r="G16" s="3"/>
      <c r="H16" s="82"/>
      <c r="I16" s="81"/>
      <c r="J16" s="3"/>
      <c r="K16" s="3"/>
    </row>
    <row r="17" spans="1:11" x14ac:dyDescent="0.15">
      <c r="A17" s="84"/>
      <c r="B17" s="87"/>
      <c r="C17" s="22"/>
      <c r="D17" s="22"/>
      <c r="E17" s="22"/>
      <c r="F17" s="23"/>
      <c r="G17" s="23"/>
      <c r="H17" s="23"/>
      <c r="I17" s="23"/>
      <c r="J17" s="23"/>
      <c r="K17" s="23"/>
    </row>
    <row r="18" spans="1:11" x14ac:dyDescent="0.15">
      <c r="A18" s="84"/>
      <c r="B18" s="47"/>
      <c r="C18" s="22"/>
      <c r="D18" s="22"/>
      <c r="E18" s="22"/>
      <c r="F18" s="90"/>
      <c r="G18" s="88"/>
      <c r="H18" s="88"/>
      <c r="I18" s="88"/>
      <c r="J18" s="23"/>
      <c r="K18" s="23"/>
    </row>
    <row r="19" spans="1:11" x14ac:dyDescent="0.15">
      <c r="A19" s="84"/>
      <c r="B19" s="47"/>
      <c r="C19" s="22"/>
      <c r="D19" s="22"/>
      <c r="E19" s="22"/>
      <c r="F19" s="89"/>
      <c r="G19" s="89"/>
      <c r="H19" s="89"/>
      <c r="I19" s="89"/>
      <c r="J19" s="22"/>
      <c r="K19" s="22"/>
    </row>
    <row r="20" spans="1:11" x14ac:dyDescent="0.15">
      <c r="A20" s="84"/>
      <c r="B20" s="47"/>
      <c r="C20" s="22"/>
      <c r="D20" s="3"/>
      <c r="E20" s="3"/>
      <c r="F20" s="88"/>
      <c r="G20" s="88"/>
      <c r="H20" s="88"/>
      <c r="I20" s="88"/>
      <c r="J20" s="23"/>
      <c r="K20" s="23"/>
    </row>
    <row r="21" spans="1:11" x14ac:dyDescent="0.15">
      <c r="A21" s="84"/>
      <c r="B21" s="47"/>
      <c r="C21" s="22"/>
      <c r="D21" s="3"/>
      <c r="E21" s="3"/>
      <c r="F21" s="88"/>
      <c r="G21" s="88"/>
      <c r="H21" s="88"/>
      <c r="I21" s="88"/>
      <c r="J21" s="23"/>
      <c r="K21" s="23"/>
    </row>
    <row r="22" spans="1:11" x14ac:dyDescent="0.15">
      <c r="A22" s="84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15">
      <c r="A23" s="84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15">
      <c r="A24" s="84"/>
      <c r="B24" s="3"/>
      <c r="C24" s="3"/>
      <c r="D24" s="3"/>
      <c r="E24" s="3"/>
      <c r="F24" s="3"/>
      <c r="G24" s="3"/>
      <c r="H24" s="3"/>
      <c r="I24" s="3"/>
      <c r="J24" s="23"/>
      <c r="K24" s="23"/>
    </row>
    <row r="25" spans="1:11" x14ac:dyDescent="0.15">
      <c r="A25" s="84"/>
      <c r="B25" s="3"/>
      <c r="C25" s="3"/>
      <c r="D25" s="3"/>
      <c r="E25" s="3"/>
      <c r="F25" s="3"/>
      <c r="G25" s="3"/>
      <c r="H25" s="3"/>
      <c r="I25" s="3"/>
      <c r="J25" s="23"/>
      <c r="K25" s="23"/>
    </row>
    <row r="26" spans="1:11" x14ac:dyDescent="0.15">
      <c r="A26" s="84"/>
      <c r="B26" s="47"/>
      <c r="C26" s="23"/>
      <c r="D26" s="23"/>
      <c r="E26" s="23"/>
      <c r="F26" s="23"/>
      <c r="G26" s="23"/>
      <c r="H26" s="23"/>
      <c r="I26" s="61"/>
      <c r="J26" s="23"/>
      <c r="K26" s="23"/>
    </row>
    <row r="27" spans="1:11" x14ac:dyDescent="0.15">
      <c r="A27" s="84"/>
      <c r="B27" s="47"/>
      <c r="C27" s="22"/>
      <c r="D27" s="22"/>
      <c r="E27" s="22"/>
      <c r="F27" s="23"/>
      <c r="G27" s="23"/>
      <c r="H27" s="23"/>
      <c r="I27" s="23"/>
      <c r="J27" s="23"/>
      <c r="K27" s="23"/>
    </row>
    <row r="28" spans="1:11" x14ac:dyDescent="0.15">
      <c r="A28" s="84"/>
      <c r="B28" s="47"/>
      <c r="C28" s="22"/>
      <c r="D28" s="22"/>
      <c r="E28" s="22"/>
      <c r="F28" s="23"/>
      <c r="G28" s="23"/>
      <c r="H28" s="23"/>
      <c r="I28" s="23"/>
      <c r="J28" s="23"/>
      <c r="K28" s="23"/>
    </row>
    <row r="29" spans="1:11" x14ac:dyDescent="0.15">
      <c r="A29" s="84"/>
      <c r="B29" s="47"/>
      <c r="C29" s="22"/>
      <c r="D29" s="22"/>
      <c r="E29" s="22"/>
      <c r="F29" s="23"/>
      <c r="G29" s="23"/>
      <c r="H29" s="23"/>
      <c r="I29" s="23"/>
      <c r="J29" s="23"/>
      <c r="K29" s="23"/>
    </row>
    <row r="30" spans="1:11" x14ac:dyDescent="0.15">
      <c r="A30" s="84"/>
      <c r="B30" s="47"/>
      <c r="C30" s="22"/>
      <c r="D30" s="22"/>
      <c r="E30" s="22"/>
      <c r="F30" s="22"/>
      <c r="G30" s="22"/>
      <c r="H30" s="22"/>
      <c r="I30" s="22"/>
      <c r="J30" s="22"/>
      <c r="K30" s="22"/>
    </row>
  </sheetData>
  <mergeCells count="3">
    <mergeCell ref="I3:K3"/>
    <mergeCell ref="I4:J4"/>
    <mergeCell ref="B3:F3"/>
  </mergeCells>
  <phoneticPr fontId="2"/>
  <dataValidations count="8">
    <dataValidation imeMode="disabled" allowBlank="1" showInputMessage="1" showErrorMessage="1" sqref="O18:IV30 O1:IV2 O5:IV8 I5:K5 A5:B5 D5:G5" xr:uid="{00000000-0002-0000-0100-000000000000}"/>
    <dataValidation imeMode="hiragana" allowBlank="1" showInputMessage="1" showErrorMessage="1" sqref="I4:J4 I3:K3 B3:G3" xr:uid="{00000000-0002-0000-0100-000001000000}"/>
    <dataValidation imeMode="off" allowBlank="1" showInputMessage="1" showErrorMessage="1" sqref="A6:K8 I1:K2 K4 A3 H1:H5 F4:G4 A1:G2 A4:C4 B15:C16 A31:M37 L14:L15 C13 C17:C21 L16:M30 N16:N38 L1:N13 C5" xr:uid="{00000000-0002-0000-0100-000002000000}"/>
    <dataValidation type="textLength" imeMode="off" operator="equal" allowBlank="1" showErrorMessage="1" errorTitle="参考記録入力のエラー" error="リレーの参考記録は５桁です。_x000a_（例）50秒48→05048" sqref="E26:E30 E9:E10 E15:E19 E12:E13" xr:uid="{00000000-0002-0000-0100-000003000000}">
      <formula1>5</formula1>
    </dataValidation>
    <dataValidation type="textLength" imeMode="off" operator="equal" allowBlank="1" showErrorMessage="1" errorTitle="性別入力のエラー" error="性別は１桁です。" sqref="C26:C30 C9:C10 C12:C13 C15:C21" xr:uid="{00000000-0002-0000-0100-000004000000}">
      <formula1>1</formula1>
    </dataValidation>
    <dataValidation type="textLength" imeMode="off" operator="equal" allowBlank="1" showErrorMessage="1" errorTitle="種目コード入力のエラー" error="種目コードは３桁です。" sqref="D26:D30 D9:D10 D15:D19 D12:D13" xr:uid="{00000000-0002-0000-0100-000005000000}">
      <formula1>3</formula1>
    </dataValidation>
    <dataValidation imeMode="hiragana" allowBlank="1" showInputMessage="1" showErrorMessage="1" prompt="学校の場合は下記の書式でお願いします_x000a_○○中_x000a_○○高_x000a_○○大" sqref="B26:B30 B9:B21" xr:uid="{00000000-0002-0000-0100-000006000000}"/>
    <dataValidation type="textLength" imeMode="off" operator="equal" allowBlank="1" showInputMessage="1" showErrorMessage="1" errorTitle="学校コード入力のエラー" error="学校コードは６桁です。" prompt="入力不要です" sqref="A9:A30" xr:uid="{00000000-0002-0000-0100-00000B000000}">
      <formula1>6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個人一覧</vt:lpstr>
      <vt:lpstr>リレー一覧</vt:lpstr>
      <vt:lpstr>個人一覧!Print_Area</vt:lpstr>
      <vt:lpstr>個人一覧!Print_Titles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creator>nogami</dc:creator>
  <cp:lastModifiedBy>波多野靖成</cp:lastModifiedBy>
  <cp:lastPrinted>2023-04-07T00:16:17Z</cp:lastPrinted>
  <dcterms:created xsi:type="dcterms:W3CDTF">1999-05-20T01:54:59Z</dcterms:created>
  <dcterms:modified xsi:type="dcterms:W3CDTF">2023-04-07T00:16:27Z</dcterms:modified>
</cp:coreProperties>
</file>